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  <c r="G9" i="1"/>
  <c r="G10" i="1" s="1"/>
  <c r="G11" i="1" s="1"/>
  <c r="G12" i="1" s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8" i="1"/>
  <c r="E27" i="1"/>
  <c r="E9" i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F27" i="1" s="1"/>
  <c r="E8" i="1"/>
  <c r="C27" i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8" i="1"/>
  <c r="H27" i="1" l="1"/>
  <c r="D27" i="1"/>
  <c r="H7" i="1"/>
  <c r="F7" i="1"/>
  <c r="H9" i="1" l="1"/>
  <c r="H8" i="1"/>
  <c r="F9" i="1"/>
  <c r="F8" i="1"/>
  <c r="D25" i="1" l="1"/>
  <c r="D26" i="1"/>
  <c r="H10" i="1"/>
  <c r="F10" i="1"/>
  <c r="D7" i="1"/>
  <c r="H11" i="1" l="1"/>
  <c r="F11" i="1"/>
  <c r="D23" i="1"/>
  <c r="D9" i="1"/>
  <c r="D8" i="1"/>
  <c r="D10" i="1"/>
  <c r="H12" i="1" l="1"/>
  <c r="F12" i="1"/>
  <c r="D12" i="1"/>
  <c r="D22" i="1"/>
  <c r="D17" i="1"/>
  <c r="D11" i="1"/>
  <c r="D16" i="1"/>
  <c r="D21" i="1"/>
  <c r="D14" i="1"/>
  <c r="D15" i="1"/>
  <c r="D20" i="1"/>
  <c r="D18" i="1"/>
  <c r="D19" i="1"/>
  <c r="D13" i="1"/>
  <c r="H13" i="1" l="1"/>
  <c r="F13" i="1"/>
  <c r="H14" i="1" l="1"/>
  <c r="F14" i="1"/>
  <c r="H15" i="1" l="1"/>
  <c r="F15" i="1"/>
  <c r="H16" i="1" l="1"/>
  <c r="F16" i="1"/>
  <c r="H17" i="1" l="1"/>
  <c r="F17" i="1"/>
  <c r="H18" i="1" l="1"/>
  <c r="F18" i="1"/>
  <c r="H19" i="1" l="1"/>
  <c r="F19" i="1"/>
  <c r="H20" i="1" l="1"/>
  <c r="F20" i="1"/>
  <c r="H21" i="1" l="1"/>
  <c r="F21" i="1"/>
  <c r="H22" i="1" l="1"/>
  <c r="F22" i="1"/>
  <c r="D24" i="1"/>
  <c r="F23" i="1" l="1"/>
  <c r="H23" i="1"/>
  <c r="H24" i="1" l="1"/>
  <c r="F24" i="1"/>
  <c r="F25" i="1" l="1"/>
  <c r="F26" i="1"/>
  <c r="H25" i="1"/>
  <c r="H26" i="1"/>
</calcChain>
</file>

<file path=xl/sharedStrings.xml><?xml version="1.0" encoding="utf-8"?>
<sst xmlns="http://schemas.openxmlformats.org/spreadsheetml/2006/main" count="58" uniqueCount="54">
  <si>
    <t xml:space="preserve"> Расчет снижения начальной цены продажи на торгах посредством публичного предложения</t>
  </si>
  <si>
    <t>Этап торгов</t>
  </si>
  <si>
    <t>Начальная цена</t>
  </si>
  <si>
    <t>Период действия цены</t>
  </si>
  <si>
    <t>1 этап, 100%</t>
  </si>
  <si>
    <t>Конкурсный управляющий</t>
  </si>
  <si>
    <t>А.Г.Красноженов</t>
  </si>
  <si>
    <t>Задаток (5%)</t>
  </si>
  <si>
    <t>2 этап, 95%</t>
  </si>
  <si>
    <t>3 этап, 90%</t>
  </si>
  <si>
    <t>4 этап, 85%</t>
  </si>
  <si>
    <t>5 этап, 80%</t>
  </si>
  <si>
    <t>6 этап, 75%</t>
  </si>
  <si>
    <t>7 этап, 70%</t>
  </si>
  <si>
    <t>8 этап, 65%</t>
  </si>
  <si>
    <t>9 этап, 60%</t>
  </si>
  <si>
    <t>10 этап, 55%</t>
  </si>
  <si>
    <t>11 этап, 50%</t>
  </si>
  <si>
    <t>12 этап, 45%</t>
  </si>
  <si>
    <t>13 этап, 40%</t>
  </si>
  <si>
    <t>14 этап, 35%</t>
  </si>
  <si>
    <t>15 этап, 30%</t>
  </si>
  <si>
    <t>16 этап, 25%</t>
  </si>
  <si>
    <t>17 этап, 20%</t>
  </si>
  <si>
    <t xml:space="preserve">Расчет снижения начальной цены продажи  </t>
  </si>
  <si>
    <t>Лот № 1</t>
  </si>
  <si>
    <t>Лот № 2</t>
  </si>
  <si>
    <t>Лот № 3</t>
  </si>
  <si>
    <t>18 этап, 15%</t>
  </si>
  <si>
    <t>19 этап, 10%</t>
  </si>
  <si>
    <t>20 этап, 5%</t>
  </si>
  <si>
    <t>ООО "Тепло плюс"</t>
  </si>
  <si>
    <t>21 этап, 1%</t>
  </si>
  <si>
    <t>08.06.2026 - 12.06.2026</t>
  </si>
  <si>
    <t>13.06.2026 - 17.06.2026</t>
  </si>
  <si>
    <t>18.06.2026 - 22.06.2026</t>
  </si>
  <si>
    <t>23.06.2026 - 27.06.2026</t>
  </si>
  <si>
    <t>28.06.2026 - 02.07.2026</t>
  </si>
  <si>
    <t>03.07.2027 - 07.07.2026</t>
  </si>
  <si>
    <t>08.07.2026 - 12.07.2026</t>
  </si>
  <si>
    <t>13.07.2026 - 17.07.2026</t>
  </si>
  <si>
    <t>18.07.2026 - 22.07.2026</t>
  </si>
  <si>
    <t>23.07.2026 - 27.07.2026</t>
  </si>
  <si>
    <t>28.07.2026 - 01.08.2026</t>
  </si>
  <si>
    <t>02.08.2026 - 06.08.2026</t>
  </si>
  <si>
    <t>07.08.2026 - 11.08.2026</t>
  </si>
  <si>
    <t>12.08.2026 - 16.08.2026</t>
  </si>
  <si>
    <t>17.08.2026 - 21.08.2026</t>
  </si>
  <si>
    <t>22.08.2026 - 26.08.2026</t>
  </si>
  <si>
    <t>27.08.2026 - 31.08.2026</t>
  </si>
  <si>
    <t>01.09.2026 - 05.09.2026</t>
  </si>
  <si>
    <t>06.09.2026 - 10.09.2026</t>
  </si>
  <si>
    <t>11.09.2026 - 15.09.2026</t>
  </si>
  <si>
    <t>16.09.2026 - 20.09.2026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</si>
</sst>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4" fontId="2" fillId="0" borderId="0" xfId="0" applyNumberFormat="1" applyFont="1"/>
    <xf numFmtId="2" fontId="2" fillId="0" borderId="0" xfId="0" applyNumberFormat="1" applyFont="1"/>
    <xf numFmtId="0" fontId="2" fillId="0" borderId="0" xfId="0" applyFont="1"/>
    <xf numFmtId="4" fontId="2" fillId="0" borderId="0" xfId="0" applyNumberFormat="1" applyFont="1" applyFill="1"/>
    <xf numFmtId="4" fontId="2" fillId="0" borderId="1" xfId="0" applyNumberFormat="1" applyFont="1" applyBorder="1" applyAlignment="1">
      <alignment horizontal="center"/>
    </xf>
    <xf numFmtId="4" fontId="2" fillId="0" borderId="0" xfId="0" applyNumberFormat="1" applyFont="1" applyBorder="1" applyAlignment="1">
      <alignment horizontal="center"/>
    </xf>
    <xf numFmtId="0" fontId="2" fillId="0" borderId="0" xfId="0" applyFont="1" applyFill="1"/>
    <xf numFmtId="4" fontId="2" fillId="0" borderId="0" xfId="0" applyNumberFormat="1" applyFont="1" applyFill="1" applyAlignment="1">
      <alignment horizontal="left"/>
    </xf>
    <xf numFmtId="4" fontId="0" fillId="0" borderId="0" xfId="0" applyNumberFormat="1"/>
    <xf numFmtId="0" fontId="2" fillId="0" borderId="0" xfId="0" applyFont="1" applyBorder="1" applyAlignment="1">
      <alignment horizontal="left"/>
    </xf>
    <xf numFmtId="4" fontId="2" fillId="0" borderId="0" xfId="0" applyNumberFormat="1" applyFont="1" applyFill="1" applyBorder="1"/>
    <xf numFmtId="4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4" fontId="2" fillId="0" borderId="0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/>
    <xf numFmtId="0" fontId="1" fillId="0" borderId="0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0" fillId="0" borderId="5" xfId="0" applyBorder="1" applyAlignment="1"/>
    <xf numFmtId="4" fontId="2" fillId="0" borderId="4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2"/>
  <sheetViews>
    <sheetView tabSelected="1" workbookViewId="0">
      <selection activeCell="B19" sqref="B19"/>
    </sheetView>
  </sheetViews>
  <sheetFormatPr defaultRowHeight="15" x14ac:dyDescent="0.25"/>
  <cols>
    <col min="1" max="1" width="16.5703125" customWidth="1"/>
    <col min="2" max="2" width="24.28515625" customWidth="1"/>
    <col min="3" max="3" width="17.85546875" style="9" customWidth="1"/>
    <col min="4" max="4" width="14.85546875" style="9" customWidth="1"/>
    <col min="5" max="5" width="17.140625" style="9" customWidth="1"/>
    <col min="6" max="6" width="14.85546875" style="9" customWidth="1"/>
    <col min="7" max="7" width="17.42578125" style="9" customWidth="1"/>
    <col min="8" max="8" width="17.140625" style="9" customWidth="1"/>
    <col min="9" max="9" width="11.28515625" style="9" customWidth="1"/>
    <col min="10" max="10" width="10.85546875" style="9" customWidth="1"/>
    <col min="11" max="11" width="11" style="9" customWidth="1"/>
    <col min="12" max="25" width="9.140625" style="9"/>
  </cols>
  <sheetData>
    <row r="1" spans="1:17" s="3" customFormat="1" ht="48" customHeight="1" x14ac:dyDescent="0.25">
      <c r="A1" s="20" t="s">
        <v>0</v>
      </c>
      <c r="B1" s="20"/>
      <c r="C1" s="20"/>
      <c r="D1" s="20"/>
      <c r="E1" s="21"/>
      <c r="F1" s="21"/>
      <c r="G1" s="21"/>
      <c r="H1" s="21"/>
      <c r="I1" s="2"/>
      <c r="J1" s="2"/>
      <c r="K1" s="2"/>
      <c r="L1" s="2"/>
      <c r="M1" s="2"/>
      <c r="N1" s="2"/>
      <c r="O1" s="2"/>
      <c r="P1" s="2"/>
      <c r="Q1" s="2"/>
    </row>
    <row r="2" spans="1:17" s="3" customFormat="1" x14ac:dyDescent="0.25">
      <c r="C2" s="2"/>
      <c r="D2" s="4"/>
      <c r="E2" s="1"/>
      <c r="F2" s="1"/>
      <c r="G2" s="1"/>
      <c r="H2" s="2"/>
      <c r="I2" s="2"/>
      <c r="J2" s="2"/>
      <c r="K2" s="2"/>
      <c r="L2" s="2"/>
      <c r="M2" s="2"/>
      <c r="N2" s="2"/>
      <c r="O2" s="2"/>
      <c r="P2" s="2"/>
    </row>
    <row r="3" spans="1:17" s="3" customFormat="1" ht="29.25" customHeight="1" x14ac:dyDescent="0.25">
      <c r="A3" s="22" t="s">
        <v>24</v>
      </c>
      <c r="B3" s="22"/>
      <c r="C3" s="22"/>
      <c r="D3" s="4"/>
      <c r="E3" s="1"/>
      <c r="F3" s="1"/>
      <c r="G3" s="1"/>
      <c r="H3" s="2"/>
      <c r="I3" s="2"/>
      <c r="J3" s="2"/>
      <c r="K3" s="2"/>
      <c r="L3" s="2"/>
      <c r="M3" s="2"/>
      <c r="N3" s="2"/>
      <c r="O3" s="2"/>
      <c r="P3" s="2"/>
    </row>
    <row r="4" spans="1:17" s="3" customFormat="1" ht="14.25" customHeight="1" x14ac:dyDescent="0.25">
      <c r="A4" s="15"/>
      <c r="B4" s="15"/>
      <c r="C4" s="15"/>
      <c r="D4" s="4"/>
      <c r="E4" s="1"/>
      <c r="F4" s="1"/>
      <c r="G4" s="1"/>
      <c r="H4" s="2"/>
      <c r="I4" s="2"/>
      <c r="J4" s="2"/>
      <c r="K4" s="2"/>
      <c r="L4" s="2"/>
      <c r="M4" s="2"/>
      <c r="N4" s="2"/>
      <c r="O4" s="2"/>
      <c r="P4" s="2"/>
    </row>
    <row r="5" spans="1:17" s="3" customFormat="1" x14ac:dyDescent="0.25">
      <c r="A5" s="23" t="s">
        <v>1</v>
      </c>
      <c r="B5" s="25" t="s">
        <v>3</v>
      </c>
      <c r="C5" s="18" t="s">
        <v>25</v>
      </c>
      <c r="D5" s="19"/>
      <c r="E5" s="18" t="s">
        <v>26</v>
      </c>
      <c r="F5" s="19"/>
      <c r="G5" s="18" t="s">
        <v>27</v>
      </c>
      <c r="H5" s="19"/>
      <c r="I5" s="2"/>
      <c r="J5" s="2"/>
      <c r="K5" s="2"/>
      <c r="L5" s="2"/>
      <c r="M5" s="2"/>
      <c r="N5" s="2"/>
      <c r="O5" s="2"/>
      <c r="P5" s="2"/>
    </row>
    <row r="6" spans="1:17" s="3" customFormat="1" x14ac:dyDescent="0.25">
      <c r="A6" s="24"/>
      <c r="B6" s="24"/>
      <c r="C6" s="14" t="s">
        <v>2</v>
      </c>
      <c r="D6" s="12" t="s">
        <v>7</v>
      </c>
      <c r="E6" s="14" t="s">
        <v>2</v>
      </c>
      <c r="F6" s="12" t="s">
        <v>7</v>
      </c>
      <c r="G6" s="14" t="s">
        <v>2</v>
      </c>
      <c r="H6" s="12" t="s">
        <v>7</v>
      </c>
      <c r="I6" s="2"/>
      <c r="J6" s="2"/>
      <c r="K6" s="2"/>
      <c r="L6" s="2"/>
      <c r="M6" s="2"/>
      <c r="N6" s="2"/>
      <c r="O6" s="2"/>
      <c r="P6" s="2"/>
    </row>
    <row r="7" spans="1:17" s="3" customFormat="1" x14ac:dyDescent="0.25">
      <c r="A7" s="13" t="s">
        <v>4</v>
      </c>
      <c r="B7" s="5" t="s">
        <v>33</v>
      </c>
      <c r="C7" s="5">
        <v>14306436.470000001</v>
      </c>
      <c r="D7" s="12">
        <f>C7*0.05</f>
        <v>715321.82350000006</v>
      </c>
      <c r="E7" s="5">
        <v>215326.94</v>
      </c>
      <c r="F7" s="12">
        <f>E7*0.05</f>
        <v>10766.347000000002</v>
      </c>
      <c r="G7" s="5">
        <v>1918811.26</v>
      </c>
      <c r="H7" s="12">
        <f>G7*0.05</f>
        <v>95940.563000000009</v>
      </c>
      <c r="I7" s="2"/>
      <c r="J7" s="2"/>
      <c r="K7" s="2"/>
      <c r="L7" s="2"/>
      <c r="M7" s="2"/>
      <c r="N7" s="2"/>
      <c r="O7" s="2"/>
      <c r="P7" s="2"/>
    </row>
    <row r="8" spans="1:17" s="3" customFormat="1" x14ac:dyDescent="0.25">
      <c r="A8" s="13" t="s">
        <v>8</v>
      </c>
      <c r="B8" s="5" t="s">
        <v>34</v>
      </c>
      <c r="C8" s="5">
        <f>C7-C$7*0.05</f>
        <v>13591114.646500001</v>
      </c>
      <c r="D8" s="12">
        <f t="shared" ref="D8:D23" si="0">C8*0.05</f>
        <v>679555.73232500011</v>
      </c>
      <c r="E8" s="5">
        <f>E7-E$7*0.05</f>
        <v>204560.59299999999</v>
      </c>
      <c r="F8" s="12">
        <f t="shared" ref="F8:F23" si="1">E8*0.05</f>
        <v>10228.02965</v>
      </c>
      <c r="G8" s="5">
        <f>G7-G$7*0.05</f>
        <v>1822870.6969999999</v>
      </c>
      <c r="H8" s="12">
        <f t="shared" ref="H8:H23" si="2">G8*0.05</f>
        <v>91143.534849999996</v>
      </c>
      <c r="I8" s="2"/>
      <c r="J8" s="2"/>
      <c r="K8" s="2"/>
      <c r="L8" s="2"/>
      <c r="M8" s="2"/>
      <c r="N8" s="2"/>
      <c r="O8" s="2"/>
      <c r="P8" s="2"/>
    </row>
    <row r="9" spans="1:17" s="3" customFormat="1" x14ac:dyDescent="0.25">
      <c r="A9" s="13" t="s">
        <v>9</v>
      </c>
      <c r="B9" s="5" t="s">
        <v>35</v>
      </c>
      <c r="C9" s="5">
        <f t="shared" ref="C9:C27" si="3">C8-C$7*0.05</f>
        <v>12875792.823000001</v>
      </c>
      <c r="D9" s="12">
        <f t="shared" si="0"/>
        <v>643789.64115000004</v>
      </c>
      <c r="E9" s="5">
        <f t="shared" ref="E9:E26" si="4">E8-E$7*0.05</f>
        <v>193794.24599999998</v>
      </c>
      <c r="F9" s="12">
        <f t="shared" si="1"/>
        <v>9689.7122999999992</v>
      </c>
      <c r="G9" s="5">
        <f t="shared" ref="G9:G26" si="5">G8-G$7*0.05</f>
        <v>1726930.1339999998</v>
      </c>
      <c r="H9" s="12">
        <f t="shared" si="2"/>
        <v>86346.506699999998</v>
      </c>
      <c r="I9" s="2"/>
      <c r="J9" s="2"/>
      <c r="K9" s="2"/>
      <c r="L9" s="2"/>
      <c r="M9" s="2"/>
      <c r="N9" s="2"/>
      <c r="O9" s="2"/>
      <c r="P9" s="2"/>
    </row>
    <row r="10" spans="1:17" s="3" customFormat="1" x14ac:dyDescent="0.25">
      <c r="A10" s="13" t="s">
        <v>10</v>
      </c>
      <c r="B10" s="5" t="s">
        <v>36</v>
      </c>
      <c r="C10" s="5">
        <f t="shared" si="3"/>
        <v>12160470.999500001</v>
      </c>
      <c r="D10" s="12">
        <f t="shared" si="0"/>
        <v>608023.54997500009</v>
      </c>
      <c r="E10" s="5">
        <f t="shared" si="4"/>
        <v>183027.89899999998</v>
      </c>
      <c r="F10" s="12">
        <f t="shared" si="1"/>
        <v>9151.3949499999999</v>
      </c>
      <c r="G10" s="5">
        <f t="shared" si="5"/>
        <v>1630989.5709999998</v>
      </c>
      <c r="H10" s="12">
        <f t="shared" si="2"/>
        <v>81549.47855</v>
      </c>
      <c r="I10" s="2"/>
      <c r="J10" s="2"/>
      <c r="K10" s="2"/>
      <c r="L10" s="2"/>
      <c r="M10" s="2"/>
      <c r="N10" s="2"/>
      <c r="O10" s="2"/>
      <c r="P10" s="2"/>
    </row>
    <row r="11" spans="1:17" s="3" customFormat="1" x14ac:dyDescent="0.25">
      <c r="A11" s="13" t="s">
        <v>11</v>
      </c>
      <c r="B11" s="5" t="s">
        <v>37</v>
      </c>
      <c r="C11" s="5">
        <f t="shared" si="3"/>
        <v>11445149.176000001</v>
      </c>
      <c r="D11" s="12">
        <f t="shared" si="0"/>
        <v>572257.45880000002</v>
      </c>
      <c r="E11" s="5">
        <f t="shared" si="4"/>
        <v>172261.55199999997</v>
      </c>
      <c r="F11" s="12">
        <f t="shared" si="1"/>
        <v>8613.0775999999987</v>
      </c>
      <c r="G11" s="5">
        <f t="shared" si="5"/>
        <v>1535049.0079999997</v>
      </c>
      <c r="H11" s="12">
        <f t="shared" si="2"/>
        <v>76752.450399999987</v>
      </c>
      <c r="I11" s="2"/>
      <c r="J11" s="2"/>
      <c r="K11" s="2"/>
      <c r="L11" s="2"/>
      <c r="M11" s="2"/>
      <c r="N11" s="2"/>
      <c r="O11" s="2"/>
      <c r="P11" s="2"/>
    </row>
    <row r="12" spans="1:17" s="3" customFormat="1" x14ac:dyDescent="0.25">
      <c r="A12" s="13" t="s">
        <v>12</v>
      </c>
      <c r="B12" s="5" t="s">
        <v>38</v>
      </c>
      <c r="C12" s="5">
        <f t="shared" si="3"/>
        <v>10729827.352500001</v>
      </c>
      <c r="D12" s="12">
        <f t="shared" si="0"/>
        <v>536491.36762500007</v>
      </c>
      <c r="E12" s="5">
        <f t="shared" si="4"/>
        <v>161495.20499999996</v>
      </c>
      <c r="F12" s="12">
        <f t="shared" si="1"/>
        <v>8074.7602499999985</v>
      </c>
      <c r="G12" s="5">
        <f t="shared" si="5"/>
        <v>1439108.4449999996</v>
      </c>
      <c r="H12" s="12">
        <f t="shared" si="2"/>
        <v>71955.422249999989</v>
      </c>
      <c r="I12" s="2"/>
      <c r="J12" s="2"/>
      <c r="K12" s="2"/>
      <c r="L12" s="2"/>
      <c r="M12" s="2"/>
      <c r="N12" s="2"/>
      <c r="O12" s="2"/>
      <c r="P12" s="2"/>
    </row>
    <row r="13" spans="1:17" s="3" customFormat="1" x14ac:dyDescent="0.25">
      <c r="A13" s="13" t="s">
        <v>13</v>
      </c>
      <c r="B13" s="5" t="s">
        <v>39</v>
      </c>
      <c r="C13" s="5">
        <f t="shared" si="3"/>
        <v>10014505.529000001</v>
      </c>
      <c r="D13" s="12">
        <f t="shared" si="0"/>
        <v>500725.27645000006</v>
      </c>
      <c r="E13" s="5">
        <f t="shared" si="4"/>
        <v>150728.85799999995</v>
      </c>
      <c r="F13" s="12">
        <f t="shared" si="1"/>
        <v>7536.4428999999982</v>
      </c>
      <c r="G13" s="5">
        <f t="shared" si="5"/>
        <v>1343167.8819999995</v>
      </c>
      <c r="H13" s="12">
        <f t="shared" si="2"/>
        <v>67158.394099999976</v>
      </c>
      <c r="I13" s="2"/>
      <c r="J13" s="2"/>
      <c r="K13" s="2"/>
      <c r="L13" s="2"/>
      <c r="M13" s="2"/>
      <c r="N13" s="2"/>
      <c r="O13" s="2"/>
      <c r="P13" s="2"/>
    </row>
    <row r="14" spans="1:17" s="3" customFormat="1" x14ac:dyDescent="0.25">
      <c r="A14" s="13" t="s">
        <v>14</v>
      </c>
      <c r="B14" s="5" t="s">
        <v>40</v>
      </c>
      <c r="C14" s="5">
        <f t="shared" si="3"/>
        <v>9299183.7055000011</v>
      </c>
      <c r="D14" s="12">
        <f t="shared" si="0"/>
        <v>464959.18527500005</v>
      </c>
      <c r="E14" s="5">
        <f t="shared" si="4"/>
        <v>139962.51099999994</v>
      </c>
      <c r="F14" s="12">
        <f t="shared" si="1"/>
        <v>6998.125549999997</v>
      </c>
      <c r="G14" s="5">
        <f t="shared" si="5"/>
        <v>1247227.3189999994</v>
      </c>
      <c r="H14" s="12">
        <f t="shared" si="2"/>
        <v>62361.365949999978</v>
      </c>
      <c r="I14" s="2"/>
      <c r="J14" s="2"/>
      <c r="K14" s="2"/>
      <c r="L14" s="2"/>
      <c r="M14" s="2"/>
      <c r="N14" s="2"/>
      <c r="O14" s="2"/>
      <c r="P14" s="2"/>
    </row>
    <row r="15" spans="1:17" s="3" customFormat="1" x14ac:dyDescent="0.25">
      <c r="A15" s="13" t="s">
        <v>15</v>
      </c>
      <c r="B15" s="5" t="s">
        <v>41</v>
      </c>
      <c r="C15" s="5">
        <f t="shared" si="3"/>
        <v>8583861.8820000011</v>
      </c>
      <c r="D15" s="12">
        <f t="shared" si="0"/>
        <v>429193.0941000001</v>
      </c>
      <c r="E15" s="5">
        <f t="shared" si="4"/>
        <v>129196.16399999993</v>
      </c>
      <c r="F15" s="12">
        <f t="shared" si="1"/>
        <v>6459.8081999999968</v>
      </c>
      <c r="G15" s="5">
        <f t="shared" si="5"/>
        <v>1151286.7559999994</v>
      </c>
      <c r="H15" s="12">
        <f t="shared" si="2"/>
        <v>57564.337799999972</v>
      </c>
      <c r="I15" s="2"/>
      <c r="J15" s="2"/>
      <c r="K15" s="2"/>
      <c r="L15" s="2"/>
      <c r="M15" s="2"/>
      <c r="N15" s="2"/>
      <c r="O15" s="2"/>
      <c r="P15" s="2"/>
    </row>
    <row r="16" spans="1:17" s="3" customFormat="1" x14ac:dyDescent="0.25">
      <c r="A16" s="13" t="s">
        <v>16</v>
      </c>
      <c r="B16" s="5" t="s">
        <v>42</v>
      </c>
      <c r="C16" s="5">
        <f t="shared" si="3"/>
        <v>7868540.0585000012</v>
      </c>
      <c r="D16" s="12">
        <f t="shared" si="0"/>
        <v>393427.0029250001</v>
      </c>
      <c r="E16" s="5">
        <f t="shared" si="4"/>
        <v>118429.81699999992</v>
      </c>
      <c r="F16" s="12">
        <f t="shared" si="1"/>
        <v>5921.4908499999965</v>
      </c>
      <c r="G16" s="5">
        <f t="shared" si="5"/>
        <v>1055346.1929999993</v>
      </c>
      <c r="H16" s="12">
        <f t="shared" si="2"/>
        <v>52767.309649999966</v>
      </c>
      <c r="I16" s="2"/>
      <c r="J16" s="2"/>
      <c r="K16" s="2"/>
      <c r="L16" s="2"/>
      <c r="M16" s="2"/>
      <c r="N16" s="2"/>
      <c r="O16" s="2"/>
      <c r="P16" s="2"/>
    </row>
    <row r="17" spans="1:17" s="3" customFormat="1" x14ac:dyDescent="0.25">
      <c r="A17" s="13" t="s">
        <v>17</v>
      </c>
      <c r="B17" s="5" t="s">
        <v>43</v>
      </c>
      <c r="C17" s="5">
        <f t="shared" si="3"/>
        <v>7153218.2350000013</v>
      </c>
      <c r="D17" s="12">
        <f t="shared" si="0"/>
        <v>357660.91175000009</v>
      </c>
      <c r="E17" s="5">
        <f t="shared" si="4"/>
        <v>107663.46999999991</v>
      </c>
      <c r="F17" s="12">
        <f t="shared" si="1"/>
        <v>5383.1734999999962</v>
      </c>
      <c r="G17" s="5">
        <f t="shared" si="5"/>
        <v>959405.62999999931</v>
      </c>
      <c r="H17" s="12">
        <f t="shared" si="2"/>
        <v>47970.281499999968</v>
      </c>
      <c r="I17" s="2"/>
      <c r="J17" s="2"/>
      <c r="K17" s="2"/>
      <c r="L17" s="2"/>
      <c r="M17" s="2"/>
      <c r="N17" s="2"/>
      <c r="O17" s="2"/>
      <c r="P17" s="2"/>
    </row>
    <row r="18" spans="1:17" s="3" customFormat="1" x14ac:dyDescent="0.25">
      <c r="A18" s="13" t="s">
        <v>18</v>
      </c>
      <c r="B18" s="5" t="s">
        <v>44</v>
      </c>
      <c r="C18" s="5">
        <f t="shared" si="3"/>
        <v>6437896.4115000013</v>
      </c>
      <c r="D18" s="12">
        <f t="shared" si="0"/>
        <v>321894.82057500008</v>
      </c>
      <c r="E18" s="5">
        <f t="shared" si="4"/>
        <v>96897.122999999905</v>
      </c>
      <c r="F18" s="12">
        <f t="shared" si="1"/>
        <v>4844.8561499999951</v>
      </c>
      <c r="G18" s="5">
        <f t="shared" si="5"/>
        <v>863465.06699999934</v>
      </c>
      <c r="H18" s="12">
        <f t="shared" si="2"/>
        <v>43173.25334999997</v>
      </c>
      <c r="I18" s="2"/>
      <c r="J18" s="2"/>
      <c r="K18" s="2"/>
      <c r="L18" s="2"/>
      <c r="M18" s="2"/>
      <c r="N18" s="2"/>
      <c r="O18" s="2"/>
      <c r="P18" s="2"/>
    </row>
    <row r="19" spans="1:17" s="3" customFormat="1" x14ac:dyDescent="0.25">
      <c r="A19" s="13" t="s">
        <v>19</v>
      </c>
      <c r="B19" s="5" t="s">
        <v>45</v>
      </c>
      <c r="C19" s="5">
        <f t="shared" si="3"/>
        <v>5722574.5880000014</v>
      </c>
      <c r="D19" s="12">
        <f t="shared" si="0"/>
        <v>286128.72940000007</v>
      </c>
      <c r="E19" s="5">
        <f t="shared" si="4"/>
        <v>86130.775999999896</v>
      </c>
      <c r="F19" s="12">
        <f t="shared" si="1"/>
        <v>4306.5387999999948</v>
      </c>
      <c r="G19" s="5">
        <f t="shared" si="5"/>
        <v>767524.50399999938</v>
      </c>
      <c r="H19" s="12">
        <f t="shared" si="2"/>
        <v>38376.225199999972</v>
      </c>
      <c r="I19" s="2"/>
      <c r="J19" s="2"/>
      <c r="K19" s="2"/>
      <c r="L19" s="2"/>
      <c r="M19" s="2"/>
      <c r="N19" s="2"/>
      <c r="O19" s="2"/>
      <c r="P19" s="2"/>
    </row>
    <row r="20" spans="1:17" s="3" customFormat="1" x14ac:dyDescent="0.25">
      <c r="A20" s="13" t="s">
        <v>20</v>
      </c>
      <c r="B20" s="5" t="s">
        <v>46</v>
      </c>
      <c r="C20" s="5">
        <f t="shared" si="3"/>
        <v>5007252.7645000014</v>
      </c>
      <c r="D20" s="12">
        <f t="shared" si="0"/>
        <v>250362.63822500009</v>
      </c>
      <c r="E20" s="5">
        <f t="shared" si="4"/>
        <v>75364.428999999887</v>
      </c>
      <c r="F20" s="12">
        <f t="shared" si="1"/>
        <v>3768.2214499999945</v>
      </c>
      <c r="G20" s="5">
        <f t="shared" si="5"/>
        <v>671583.94099999941</v>
      </c>
      <c r="H20" s="12">
        <f t="shared" si="2"/>
        <v>33579.197049999973</v>
      </c>
      <c r="I20" s="2"/>
      <c r="J20" s="2"/>
      <c r="K20" s="2"/>
      <c r="L20" s="2"/>
      <c r="M20" s="2"/>
      <c r="N20" s="2"/>
      <c r="O20" s="2"/>
      <c r="P20" s="2"/>
    </row>
    <row r="21" spans="1:17" s="3" customFormat="1" x14ac:dyDescent="0.25">
      <c r="A21" s="13" t="s">
        <v>21</v>
      </c>
      <c r="B21" s="5" t="s">
        <v>47</v>
      </c>
      <c r="C21" s="5">
        <f t="shared" si="3"/>
        <v>4291930.9410000015</v>
      </c>
      <c r="D21" s="12">
        <f t="shared" si="0"/>
        <v>214596.54705000008</v>
      </c>
      <c r="E21" s="5">
        <f t="shared" si="4"/>
        <v>64598.081999999886</v>
      </c>
      <c r="F21" s="12">
        <f t="shared" si="1"/>
        <v>3229.9040999999943</v>
      </c>
      <c r="G21" s="5">
        <f t="shared" si="5"/>
        <v>575643.37799999944</v>
      </c>
      <c r="H21" s="12">
        <f t="shared" si="2"/>
        <v>28782.168899999975</v>
      </c>
      <c r="I21" s="2"/>
      <c r="J21" s="2"/>
      <c r="K21" s="2"/>
      <c r="L21" s="2"/>
      <c r="M21" s="2"/>
      <c r="N21" s="2"/>
      <c r="O21" s="2"/>
      <c r="P21" s="2"/>
    </row>
    <row r="22" spans="1:17" s="3" customFormat="1" x14ac:dyDescent="0.25">
      <c r="A22" s="13" t="s">
        <v>22</v>
      </c>
      <c r="B22" s="5" t="s">
        <v>48</v>
      </c>
      <c r="C22" s="5">
        <f t="shared" si="3"/>
        <v>3576609.1175000016</v>
      </c>
      <c r="D22" s="12">
        <f t="shared" si="0"/>
        <v>178830.4558750001</v>
      </c>
      <c r="E22" s="5">
        <f t="shared" si="4"/>
        <v>53831.734999999884</v>
      </c>
      <c r="F22" s="12">
        <f t="shared" si="1"/>
        <v>2691.5867499999945</v>
      </c>
      <c r="G22" s="5">
        <f t="shared" si="5"/>
        <v>479702.81499999942</v>
      </c>
      <c r="H22" s="12">
        <f t="shared" si="2"/>
        <v>23985.140749999973</v>
      </c>
      <c r="I22" s="2"/>
      <c r="J22" s="2"/>
      <c r="K22" s="2"/>
      <c r="L22" s="2"/>
      <c r="M22" s="2"/>
      <c r="N22" s="2"/>
      <c r="O22" s="2"/>
      <c r="P22" s="2"/>
    </row>
    <row r="23" spans="1:17" s="3" customFormat="1" x14ac:dyDescent="0.25">
      <c r="A23" s="13" t="s">
        <v>23</v>
      </c>
      <c r="B23" s="5" t="s">
        <v>49</v>
      </c>
      <c r="C23" s="5">
        <f t="shared" si="3"/>
        <v>2861287.2940000016</v>
      </c>
      <c r="D23" s="12">
        <f t="shared" si="0"/>
        <v>143064.36470000009</v>
      </c>
      <c r="E23" s="5">
        <f t="shared" si="4"/>
        <v>43065.387999999883</v>
      </c>
      <c r="F23" s="12">
        <f t="shared" si="1"/>
        <v>2153.2693999999942</v>
      </c>
      <c r="G23" s="5">
        <f t="shared" si="5"/>
        <v>383762.2519999994</v>
      </c>
      <c r="H23" s="12">
        <f t="shared" si="2"/>
        <v>19188.112599999971</v>
      </c>
      <c r="I23" s="2"/>
      <c r="J23" s="2"/>
      <c r="K23" s="2"/>
      <c r="L23" s="2"/>
      <c r="M23" s="2"/>
      <c r="N23" s="2"/>
      <c r="O23" s="2"/>
      <c r="P23" s="2"/>
    </row>
    <row r="24" spans="1:17" s="3" customFormat="1" x14ac:dyDescent="0.25">
      <c r="A24" s="13" t="s">
        <v>28</v>
      </c>
      <c r="B24" s="5" t="s">
        <v>50</v>
      </c>
      <c r="C24" s="5">
        <f t="shared" si="3"/>
        <v>2145965.4705000017</v>
      </c>
      <c r="D24" s="12">
        <f t="shared" ref="D24" si="6">C24*0.05</f>
        <v>107298.27352500008</v>
      </c>
      <c r="E24" s="5">
        <f t="shared" si="4"/>
        <v>32299.040999999881</v>
      </c>
      <c r="F24" s="12">
        <f t="shared" ref="F24" si="7">E24*0.05</f>
        <v>1614.9520499999942</v>
      </c>
      <c r="G24" s="5">
        <f t="shared" si="5"/>
        <v>287821.68899999937</v>
      </c>
      <c r="H24" s="12">
        <f t="shared" ref="H24" si="8">G24*0.05</f>
        <v>14391.084449999969</v>
      </c>
      <c r="I24" s="2"/>
      <c r="J24" s="2"/>
      <c r="K24" s="2"/>
      <c r="L24" s="2"/>
      <c r="M24" s="2"/>
      <c r="N24" s="2"/>
      <c r="O24" s="2"/>
      <c r="P24" s="2"/>
    </row>
    <row r="25" spans="1:17" s="3" customFormat="1" x14ac:dyDescent="0.25">
      <c r="A25" s="13" t="s">
        <v>29</v>
      </c>
      <c r="B25" s="5" t="s">
        <v>51</v>
      </c>
      <c r="C25" s="5">
        <f t="shared" si="3"/>
        <v>1430643.6470000017</v>
      </c>
      <c r="D25" s="12">
        <f t="shared" ref="D25" si="9">C25*0.05</f>
        <v>71532.18235000009</v>
      </c>
      <c r="E25" s="5">
        <f t="shared" si="4"/>
        <v>21532.693999999879</v>
      </c>
      <c r="F25" s="12">
        <f t="shared" ref="F25" si="10">E25*0.05</f>
        <v>1076.6346999999939</v>
      </c>
      <c r="G25" s="5">
        <f t="shared" si="5"/>
        <v>191881.12599999935</v>
      </c>
      <c r="H25" s="12">
        <f t="shared" ref="H25" si="11">G25*0.05</f>
        <v>9594.0562999999675</v>
      </c>
      <c r="I25" s="2"/>
      <c r="J25" s="2"/>
      <c r="K25" s="2"/>
      <c r="L25" s="2"/>
      <c r="M25" s="2"/>
      <c r="N25" s="2"/>
      <c r="O25" s="2"/>
      <c r="P25" s="2"/>
    </row>
    <row r="26" spans="1:17" s="3" customFormat="1" x14ac:dyDescent="0.25">
      <c r="A26" s="13" t="s">
        <v>30</v>
      </c>
      <c r="B26" s="5" t="s">
        <v>52</v>
      </c>
      <c r="C26" s="5">
        <f t="shared" si="3"/>
        <v>715321.82350000169</v>
      </c>
      <c r="D26" s="12">
        <f t="shared" ref="D26" si="12">C26*0.05</f>
        <v>35766.091175000089</v>
      </c>
      <c r="E26" s="5">
        <f t="shared" si="4"/>
        <v>10766.346999999878</v>
      </c>
      <c r="F26" s="12">
        <f t="shared" ref="F26" si="13">E26*0.05</f>
        <v>538.31734999999389</v>
      </c>
      <c r="G26" s="5">
        <f t="shared" si="5"/>
        <v>95940.56299999934</v>
      </c>
      <c r="H26" s="12">
        <f t="shared" ref="H26" si="14">G26*0.05</f>
        <v>4797.0281499999674</v>
      </c>
      <c r="I26" s="2"/>
      <c r="J26" s="2"/>
      <c r="K26" s="2"/>
      <c r="L26" s="2"/>
      <c r="M26" s="2"/>
      <c r="N26" s="2"/>
      <c r="O26" s="2"/>
      <c r="P26" s="2"/>
    </row>
    <row r="27" spans="1:17" s="3" customFormat="1" x14ac:dyDescent="0.25">
      <c r="A27" s="13" t="s">
        <v>32</v>
      </c>
      <c r="B27" s="5" t="s">
        <v>53</v>
      </c>
      <c r="C27" s="5">
        <f>C7*0.01</f>
        <v>143064.36470000001</v>
      </c>
      <c r="D27" s="12">
        <f t="shared" ref="D27" si="15">C27*0.05</f>
        <v>7153.2182350000003</v>
      </c>
      <c r="E27" s="5">
        <f>E7*0.01</f>
        <v>2153.2694000000001</v>
      </c>
      <c r="F27" s="12">
        <f t="shared" ref="F27" si="16">E27*0.05</f>
        <v>107.66347000000002</v>
      </c>
      <c r="G27" s="5">
        <f>G7*0.01</f>
        <v>19188.1126</v>
      </c>
      <c r="H27" s="12">
        <f t="shared" ref="H27" si="17">G27*0.05</f>
        <v>959.40563000000009</v>
      </c>
      <c r="I27" s="2"/>
      <c r="J27" s="2"/>
      <c r="K27" s="2"/>
      <c r="L27" s="2"/>
      <c r="M27" s="2"/>
      <c r="N27" s="2"/>
      <c r="O27" s="2"/>
      <c r="P27" s="2"/>
    </row>
    <row r="28" spans="1:17" s="3" customFormat="1" x14ac:dyDescent="0.25">
      <c r="A28" s="16"/>
      <c r="B28" s="6"/>
      <c r="C28" s="6"/>
      <c r="D28" s="17"/>
      <c r="E28" s="6"/>
      <c r="F28" s="17"/>
      <c r="G28" s="6"/>
      <c r="H28" s="17"/>
      <c r="I28" s="2"/>
      <c r="J28" s="2"/>
      <c r="K28" s="2"/>
      <c r="L28" s="2"/>
      <c r="M28" s="2"/>
      <c r="N28" s="2"/>
      <c r="O28" s="2"/>
      <c r="P28" s="2"/>
    </row>
    <row r="29" spans="1:17" s="3" customFormat="1" x14ac:dyDescent="0.25">
      <c r="A29" s="10"/>
      <c r="B29" s="10"/>
      <c r="C29" s="6"/>
      <c r="D29" s="11"/>
      <c r="E29" s="1"/>
      <c r="F29" s="1"/>
      <c r="G29" s="1"/>
      <c r="H29" s="2"/>
      <c r="I29" s="2"/>
      <c r="J29" s="2"/>
      <c r="K29" s="2"/>
      <c r="L29" s="2"/>
      <c r="M29" s="2"/>
      <c r="N29" s="2"/>
      <c r="O29" s="2"/>
      <c r="P29" s="2"/>
    </row>
    <row r="30" spans="1:17" s="3" customFormat="1" x14ac:dyDescent="0.25">
      <c r="C30" s="2"/>
      <c r="D30" s="4"/>
      <c r="E30" s="1"/>
      <c r="F30" s="1"/>
      <c r="G30" s="1"/>
      <c r="H30" s="1"/>
      <c r="I30" s="2"/>
      <c r="J30" s="2"/>
      <c r="K30" s="2"/>
      <c r="L30" s="2"/>
      <c r="M30" s="2"/>
      <c r="N30" s="2"/>
      <c r="O30" s="2"/>
      <c r="P30" s="2"/>
      <c r="Q30" s="2"/>
    </row>
    <row r="31" spans="1:17" s="3" customFormat="1" x14ac:dyDescent="0.25">
      <c r="A31" s="7" t="s">
        <v>5</v>
      </c>
      <c r="B31" s="7"/>
      <c r="C31" s="2"/>
      <c r="D31" s="4"/>
      <c r="E31" s="1"/>
      <c r="F31" s="1"/>
      <c r="G31" s="8" t="s">
        <v>6</v>
      </c>
      <c r="H31" s="1"/>
      <c r="I31" s="2"/>
      <c r="J31" s="2"/>
      <c r="K31" s="2"/>
      <c r="L31" s="2"/>
      <c r="M31" s="2"/>
      <c r="N31" s="2"/>
      <c r="O31" s="2"/>
      <c r="P31" s="2"/>
      <c r="Q31" s="2"/>
    </row>
    <row r="32" spans="1:17" s="3" customFormat="1" x14ac:dyDescent="0.25">
      <c r="A32" s="7" t="s">
        <v>31</v>
      </c>
      <c r="B32" s="7"/>
      <c r="C32" s="2"/>
      <c r="E32" s="1"/>
      <c r="F32" s="1"/>
      <c r="G32" s="1"/>
      <c r="H32" s="1"/>
      <c r="I32" s="2"/>
      <c r="J32" s="2"/>
      <c r="K32" s="2"/>
      <c r="L32" s="2"/>
      <c r="M32" s="2"/>
      <c r="N32" s="2"/>
      <c r="O32" s="2"/>
      <c r="P32" s="2"/>
      <c r="Q32" s="2"/>
    </row>
  </sheetData>
  <mergeCells count="7">
    <mergeCell ref="E5:F5"/>
    <mergeCell ref="G5:H5"/>
    <mergeCell ref="A1:H1"/>
    <mergeCell ref="A3:C3"/>
    <mergeCell ref="A5:A6"/>
    <mergeCell ref="B5:B6"/>
    <mergeCell ref="C5:D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2026-05-28T05:04:45Z</dcterms:modified>
</cp:coreProperties>
</file>