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Залог Россельхозбанк" sheetId="1" r:id="rId1"/>
    <sheet name="Незалог" sheetId="2" r:id="rId2"/>
  </sheets>
  <calcPr calcId="145621"/>
</workbook>
</file>

<file path=xl/calcChain.xml><?xml version="1.0" encoding="utf-8"?>
<calcChain xmlns="http://schemas.openxmlformats.org/spreadsheetml/2006/main">
  <c r="C8" i="2" l="1"/>
  <c r="I55" i="1"/>
  <c r="D49" i="1" l="1"/>
  <c r="E8" i="2" l="1"/>
  <c r="F8" i="2" s="1"/>
  <c r="G8" i="2" s="1"/>
  <c r="D9" i="2"/>
  <c r="C11" i="1"/>
  <c r="E11" i="1" s="1"/>
  <c r="F11" i="1" s="1"/>
  <c r="G11" i="1" s="1"/>
  <c r="H11" i="1" s="1"/>
  <c r="I11" i="1" s="1"/>
  <c r="C12" i="1"/>
  <c r="E12" i="1" s="1"/>
  <c r="F12" i="1" s="1"/>
  <c r="G12" i="1" s="1"/>
  <c r="H12" i="1" s="1"/>
  <c r="I12" i="1" s="1"/>
  <c r="C13" i="1"/>
  <c r="E13" i="1" s="1"/>
  <c r="F13" i="1" s="1"/>
  <c r="G13" i="1" s="1"/>
  <c r="H13" i="1" s="1"/>
  <c r="I13" i="1" s="1"/>
  <c r="C14" i="1"/>
  <c r="E14" i="1" s="1"/>
  <c r="F14" i="1" s="1"/>
  <c r="G14" i="1" s="1"/>
  <c r="H14" i="1" s="1"/>
  <c r="I14" i="1" s="1"/>
  <c r="C15" i="1"/>
  <c r="E15" i="1" s="1"/>
  <c r="F15" i="1" s="1"/>
  <c r="G15" i="1" s="1"/>
  <c r="H15" i="1" s="1"/>
  <c r="I15" i="1" s="1"/>
  <c r="C16" i="1"/>
  <c r="E16" i="1" s="1"/>
  <c r="F16" i="1" s="1"/>
  <c r="G16" i="1" s="1"/>
  <c r="H16" i="1" s="1"/>
  <c r="I16" i="1" s="1"/>
  <c r="C17" i="1"/>
  <c r="E17" i="1" s="1"/>
  <c r="F17" i="1" s="1"/>
  <c r="G17" i="1" s="1"/>
  <c r="H17" i="1" s="1"/>
  <c r="I17" i="1" s="1"/>
  <c r="C18" i="1"/>
  <c r="E18" i="1" s="1"/>
  <c r="F18" i="1" s="1"/>
  <c r="G18" i="1" s="1"/>
  <c r="H18" i="1" s="1"/>
  <c r="I18" i="1" s="1"/>
  <c r="C19" i="1"/>
  <c r="E19" i="1" s="1"/>
  <c r="F19" i="1" s="1"/>
  <c r="G19" i="1" s="1"/>
  <c r="H19" i="1" s="1"/>
  <c r="I19" i="1" s="1"/>
  <c r="C20" i="1"/>
  <c r="E20" i="1" s="1"/>
  <c r="F20" i="1" s="1"/>
  <c r="G20" i="1" s="1"/>
  <c r="H20" i="1" s="1"/>
  <c r="I20" i="1" s="1"/>
  <c r="C21" i="1"/>
  <c r="E21" i="1" s="1"/>
  <c r="F21" i="1" s="1"/>
  <c r="G21" i="1" s="1"/>
  <c r="H21" i="1" s="1"/>
  <c r="I21" i="1" s="1"/>
  <c r="C22" i="1"/>
  <c r="E22" i="1" s="1"/>
  <c r="F22" i="1" s="1"/>
  <c r="G22" i="1" s="1"/>
  <c r="H22" i="1" s="1"/>
  <c r="I22" i="1" s="1"/>
  <c r="C23" i="1"/>
  <c r="E23" i="1" s="1"/>
  <c r="F23" i="1" s="1"/>
  <c r="G23" i="1" s="1"/>
  <c r="H23" i="1" s="1"/>
  <c r="I23" i="1" s="1"/>
  <c r="C24" i="1"/>
  <c r="E24" i="1" s="1"/>
  <c r="F24" i="1" s="1"/>
  <c r="G24" i="1" s="1"/>
  <c r="H24" i="1" s="1"/>
  <c r="I24" i="1" s="1"/>
  <c r="C25" i="1"/>
  <c r="C26" i="1"/>
  <c r="C27" i="1"/>
  <c r="E27" i="1" s="1"/>
  <c r="F27" i="1" s="1"/>
  <c r="G27" i="1" s="1"/>
  <c r="H27" i="1" s="1"/>
  <c r="I27" i="1" s="1"/>
  <c r="C28" i="1"/>
  <c r="E28" i="1" s="1"/>
  <c r="F28" i="1" s="1"/>
  <c r="G28" i="1" s="1"/>
  <c r="H28" i="1" s="1"/>
  <c r="I28" i="1" s="1"/>
  <c r="C29" i="1"/>
  <c r="C30" i="1"/>
  <c r="E30" i="1" s="1"/>
  <c r="F30" i="1" s="1"/>
  <c r="G30" i="1" s="1"/>
  <c r="H30" i="1" s="1"/>
  <c r="I30" i="1" s="1"/>
  <c r="C31" i="1"/>
  <c r="E31" i="1" s="1"/>
  <c r="F31" i="1" s="1"/>
  <c r="G31" i="1" s="1"/>
  <c r="H31" i="1" s="1"/>
  <c r="I31" i="1" s="1"/>
  <c r="C32" i="1"/>
  <c r="E32" i="1" s="1"/>
  <c r="F32" i="1" s="1"/>
  <c r="G32" i="1" s="1"/>
  <c r="H32" i="1" s="1"/>
  <c r="I32" i="1" s="1"/>
  <c r="C33" i="1"/>
  <c r="E33" i="1" s="1"/>
  <c r="F33" i="1" s="1"/>
  <c r="G33" i="1" s="1"/>
  <c r="H33" i="1" s="1"/>
  <c r="I33" i="1" s="1"/>
  <c r="C34" i="1"/>
  <c r="C35" i="1"/>
  <c r="E35" i="1" s="1"/>
  <c r="F35" i="1" s="1"/>
  <c r="G35" i="1" s="1"/>
  <c r="H35" i="1" s="1"/>
  <c r="I35" i="1" s="1"/>
  <c r="C36" i="1"/>
  <c r="E36" i="1" s="1"/>
  <c r="F36" i="1" s="1"/>
  <c r="G36" i="1" s="1"/>
  <c r="H36" i="1" s="1"/>
  <c r="I36" i="1" s="1"/>
  <c r="C37" i="1"/>
  <c r="C38" i="1"/>
  <c r="C39" i="1"/>
  <c r="E39" i="1" s="1"/>
  <c r="F39" i="1" s="1"/>
  <c r="G39" i="1" s="1"/>
  <c r="H39" i="1" s="1"/>
  <c r="I39" i="1" s="1"/>
  <c r="C40" i="1"/>
  <c r="E40" i="1" s="1"/>
  <c r="F40" i="1" s="1"/>
  <c r="G40" i="1" s="1"/>
  <c r="H40" i="1" s="1"/>
  <c r="I40" i="1" s="1"/>
  <c r="C41" i="1"/>
  <c r="E41" i="1" s="1"/>
  <c r="F41" i="1" s="1"/>
  <c r="G41" i="1" s="1"/>
  <c r="H41" i="1" s="1"/>
  <c r="I41" i="1" s="1"/>
  <c r="C42" i="1"/>
  <c r="E42" i="1" s="1"/>
  <c r="F42" i="1" s="1"/>
  <c r="G42" i="1" s="1"/>
  <c r="H42" i="1" s="1"/>
  <c r="I42" i="1" s="1"/>
  <c r="C43" i="1"/>
  <c r="E43" i="1" s="1"/>
  <c r="F43" i="1" s="1"/>
  <c r="G43" i="1" s="1"/>
  <c r="H43" i="1" s="1"/>
  <c r="I43" i="1" s="1"/>
  <c r="C44" i="1"/>
  <c r="E44" i="1" s="1"/>
  <c r="F44" i="1" s="1"/>
  <c r="G44" i="1" s="1"/>
  <c r="H44" i="1" s="1"/>
  <c r="I44" i="1" s="1"/>
  <c r="C45" i="1"/>
  <c r="E45" i="1" s="1"/>
  <c r="F45" i="1" s="1"/>
  <c r="G45" i="1" s="1"/>
  <c r="H45" i="1" s="1"/>
  <c r="I45" i="1" s="1"/>
  <c r="C46" i="1"/>
  <c r="E46" i="1" s="1"/>
  <c r="F46" i="1" s="1"/>
  <c r="G46" i="1" s="1"/>
  <c r="H46" i="1" s="1"/>
  <c r="I46" i="1" s="1"/>
  <c r="C47" i="1"/>
  <c r="E47" i="1" s="1"/>
  <c r="F47" i="1" s="1"/>
  <c r="G47" i="1" s="1"/>
  <c r="H47" i="1" s="1"/>
  <c r="I47" i="1" s="1"/>
  <c r="C48" i="1"/>
  <c r="E48" i="1" s="1"/>
  <c r="F48" i="1" s="1"/>
  <c r="G48" i="1" s="1"/>
  <c r="H48" i="1" s="1"/>
  <c r="I48" i="1" s="1"/>
  <c r="C53" i="1"/>
  <c r="E53" i="1" s="1"/>
  <c r="F53" i="1" s="1"/>
  <c r="G53" i="1" s="1"/>
  <c r="H53" i="1" s="1"/>
  <c r="I53" i="1" s="1"/>
  <c r="C10" i="1"/>
  <c r="E10" i="1" s="1"/>
  <c r="F10" i="1" s="1"/>
  <c r="G10" i="1" s="1"/>
  <c r="H10" i="1" s="1"/>
  <c r="I10" i="1" s="1"/>
  <c r="C9" i="1"/>
  <c r="E9" i="1" s="1"/>
  <c r="F9" i="1" s="1"/>
  <c r="G9" i="1" s="1"/>
  <c r="H9" i="1" s="1"/>
  <c r="I9" i="1" s="1"/>
  <c r="C8" i="1"/>
  <c r="E25" i="1"/>
  <c r="F25" i="1" s="1"/>
  <c r="G25" i="1" s="1"/>
  <c r="H25" i="1" s="1"/>
  <c r="I25" i="1" s="1"/>
  <c r="E26" i="1"/>
  <c r="F26" i="1" s="1"/>
  <c r="G26" i="1" s="1"/>
  <c r="H26" i="1" s="1"/>
  <c r="I26" i="1" s="1"/>
  <c r="E29" i="1"/>
  <c r="F29" i="1" s="1"/>
  <c r="G29" i="1" s="1"/>
  <c r="H29" i="1" s="1"/>
  <c r="I29" i="1" s="1"/>
  <c r="E34" i="1"/>
  <c r="F34" i="1" s="1"/>
  <c r="G34" i="1" s="1"/>
  <c r="H34" i="1" s="1"/>
  <c r="I34" i="1" s="1"/>
  <c r="E37" i="1"/>
  <c r="F37" i="1" s="1"/>
  <c r="G37" i="1" s="1"/>
  <c r="H37" i="1" s="1"/>
  <c r="I37" i="1" s="1"/>
  <c r="E38" i="1"/>
  <c r="F38" i="1" s="1"/>
  <c r="G38" i="1" s="1"/>
  <c r="H38" i="1" s="1"/>
  <c r="I38" i="1" s="1"/>
  <c r="C9" i="2" l="1"/>
  <c r="E9" i="2" s="1"/>
  <c r="F9" i="2" s="1"/>
  <c r="G9" i="2" s="1"/>
  <c r="E8" i="1" l="1"/>
  <c r="E49" i="1" s="1"/>
  <c r="F8" i="1" l="1"/>
  <c r="F49" i="1" s="1"/>
  <c r="G8" i="1" l="1"/>
  <c r="G49" i="1" s="1"/>
  <c r="H8" i="1" l="1"/>
  <c r="H49" i="1" s="1"/>
  <c r="I8" i="1" l="1"/>
  <c r="I49" i="1" s="1"/>
</calcChain>
</file>

<file path=xl/sharedStrings.xml><?xml version="1.0" encoding="utf-8"?>
<sst xmlns="http://schemas.openxmlformats.org/spreadsheetml/2006/main" count="86" uniqueCount="65">
  <si>
    <t>Наименование должника</t>
  </si>
  <si>
    <t>Юридический адрес должника:</t>
  </si>
  <si>
    <t>ИНН должника:</t>
  </si>
  <si>
    <t>Имущество должника</t>
  </si>
  <si>
    <t>№</t>
  </si>
  <si>
    <t>Лот в залоге</t>
  </si>
  <si>
    <t>Лот не в залоге</t>
  </si>
  <si>
    <t>Цена по которой был куплен лот</t>
  </si>
  <si>
    <t>Величина снижения цены лота в периоде</t>
  </si>
  <si>
    <t>ИТОГ:</t>
  </si>
  <si>
    <t>ООО Сельскохозяйственное предприятие "Рубин"</t>
  </si>
  <si>
    <t>423633, Республика Татарстан, Елабужский р-н, Большие Армалы с, Центральная ул, 1, А</t>
  </si>
  <si>
    <t>1646023452</t>
  </si>
  <si>
    <t>Размер снижения от начальной цены 5% раз в 5 рабочих дней</t>
  </si>
  <si>
    <t>Земельный участок, земли с/х назначения, площадь 241 666 кв.м., адрес: Республика Татарстан, Елабужский район, Мурзихинское сельское поселение, кадастровый номер 16:18:030401:163</t>
  </si>
  <si>
    <t>Земельный участок, земли с/х назначения, площадь 33 890 кв.м., адрес: Республика Татарстан, Елабужский район, Мурзихинское сельское поселение, кадастровый номер 16:18:030401:164</t>
  </si>
  <si>
    <t>Земельный участок, земли с/х назначения, площадь 1 350 282 кв.м., адрес: Республика Татарстан, Елабужский район, Мурзихинское сельское поселение, кадастровый номер 16:18:030401:162</t>
  </si>
  <si>
    <t>Земельный участок, земли с/х назначения, площадь 22 697 кв.м., адрес: Республика Татарстан, Елабужский район, Мурзихинское сельское поселение, кадастровый номер 16:18:030401:160</t>
  </si>
  <si>
    <t>Земельный участок, земли с/х назначения, площадь 309 729 кв.м., адрес: Республика Татарстан, Елабужский район, Мурзихинское сельское поселение, кадастровый номер 16:18:030401:215</t>
  </si>
  <si>
    <t>Земельный участок, земли с/х назначения, площадь 684 936 кв.м., адрес: Республика Татарстан, Елабужский район, Мурзихинское сельское поселение, кадастровый номер 16:18:030401:225</t>
  </si>
  <si>
    <t>Земельный участок, земли с/х назначения, площадь 347 023 кв.м., адрес: Республика Татарстан, Елабужский район, Мурзихинское сельское поселение, кадастровый номер 16:18:030401:157</t>
  </si>
  <si>
    <t>Земельный участок, земли с/х назначения, площадь 50 823 кв.м., адрес: Республика Татарстан, Елабужский район, Мурзихинское сельское поселение, кадастровый номер 16:18:030401:158</t>
  </si>
  <si>
    <t>Земельный участок, земли с/х назначения, площадь 233 392 кв.м., адрес: Республика Татарстан, Елабужский район, Мурзихинское сельское поселение, кадастровый номер 16:18:030401:169</t>
  </si>
  <si>
    <t>Земельный участок, земли с/х назначения, площадь 526 877 кв.м., адрес: Республика Татарстан, Елабужский район, Мурзихинское сельское поселение, кадастровый номер 16:18:030401:166</t>
  </si>
  <si>
    <t>Земельный участок, земли сельскохозяйственного назначения, площадь 1 330 335 кв.м., адрес: Республика Татарстан, Елабужский район, Мурзихинское сельское поселение, кадастровый номер 16:18:030401:170</t>
  </si>
  <si>
    <t>Земельный участок, земли сельскохозяйственного назначения, площадь 28 500 кв.м., адрес: Республика Татарстан, Елабужский район, Мурзихинское сельское поселение, кадастровый номер 16:18:030401:167</t>
  </si>
  <si>
    <t>Земельный участок, земли с/х назначения, площадь 20 419 кв.м., адрес: Республика Татарстан, Елабужский район, Мурзихинское сельское поселение, кадастровый номер 16:18:030401:168</t>
  </si>
  <si>
    <t>Земельный участок, земли с/х назначения, площадь 669 143 кв.м., адрес: Республика Татарстан, Елабужский район, Мурзихинское сельское поселение, кадастровый номер 16:18:030401:149</t>
  </si>
  <si>
    <t>Земельный участок, земли с/х назначения, площадь 17 568 кв.м., адрес: Республика Татарстан, Елабужский район, Мурзихинское сельское поселение, кадастровый номер 16:18:030401:150</t>
  </si>
  <si>
    <t>Земельный участок, земли с/х назначения, площадь 684 431 кв.м., адрес: Республика Татарстан, Елабужский район, Мурзихинское сельское поселение, кадастровый номер 16:18:030401:151</t>
  </si>
  <si>
    <t>Земельный участок, земли с/х назначения, площадь 415 529 кв.м., адрес: Республика Татарстан, Елабужский район, Мурзихинское сельское поселение, кадастровый номер 16:18:030401:152</t>
  </si>
  <si>
    <t>Земельный участок, земли промышленности, площадь 374 441 кв.м., адрес: Республика Татарстан, Елабужский район, Мурзихинское сельское поселение, кадастровый номер 16:18:030401:207</t>
  </si>
  <si>
    <t>Земельный участок, земли с/х назначения, площадь 992 661 кв.м., адрес: Республика Татарстан, Елабужский район, Лекаревское сельское поселение, кадастровый номер 16:18:040601:229</t>
  </si>
  <si>
    <t>Земельный участок, земли сельскохозяйственного назначения, площадь 105 892 кв.м., адрес: Республика Татарстан, Елабужский район, Мурзихинское сельское поселение, кадастровый номер 16:18:030401:153</t>
  </si>
  <si>
    <t>Земельный участок, земли промышленности, площадь 168 147 кв.м., адрес: Республика Татарстан, Елабужский район, Мурзихинское сельское поселение, кадастровый номер 16:18:030401:154</t>
  </si>
  <si>
    <t>Земельный участок, земли с/х назначения, площадь 70 629 кв.м., адрес: Республика Татарстан, Елабужский район, Мурзихинское сельское поселение, кадастровый номер 16:18:030401:165</t>
  </si>
  <si>
    <t>Земельный участок, земли с/х назначения, площадь 2 894 кв.м., адрес: Республика Татарстан, Елабужский район, Мурзихинское сельское поселение, кадастровый номер 16:18:030401:229</t>
  </si>
  <si>
    <t>Земельный участок, земли с/х назначения, площадь 2 143 269 кв.м., адрес: Республика Татарстан, Елабужский район, Лекаревское сельское поселение, кадастровый номер 16:18:040601:221</t>
  </si>
  <si>
    <t>Земельный участок, земли с/х назначения, площадь 1 216 932 кв.м., адрес: Республика Татарстан, Елабужский район, Лекаревское сельское поселение, кадастровый номер 16:18:040601:227</t>
  </si>
  <si>
    <t>Земельный участок, земли с/х назначения, площадь 54 914 кв.м., адрес: Республика Татарстан, Елабужский район, Лекаревское сельское поселение, кадастровый номер 16:18:040601:215</t>
  </si>
  <si>
    <t>Земельный участок, земли с/х назначения, площадь 9 509 кв.м., адрес: Республика Татарстан, Елабужский район, Лекаревское сельское поселение, кадастровый номер 16:18:040601:228</t>
  </si>
  <si>
    <t>Земельный участок, земли с/х назначения, площадь 2 214 079 кв.м., адрес: Республика Татарстан, Елабужский район, Лекаревское сельское поселение, кадастровый номер 16:18:040601:223</t>
  </si>
  <si>
    <t>Земельный участок, земли с/х назначения, площадь 18 369 кв.м., адрес: Республика Татарстан, Елабужский район, Лекаревское сельское поселение, кадастровый номер 16:18:040601:213</t>
  </si>
  <si>
    <t>Земельный участок, земли с/х назначения, площадь 3 884 кв.м., адрес: Республика Татарстан, Елабужский район, Лекаревское сельское поселение, кадастровый номер 16:18:040601:214</t>
  </si>
  <si>
    <t>Земельный участок, земли с/х назначения, площадь 3 470 кв.м., адрес: Республика Татарстан, Елабужский район, Лекаревское сельское поселение, кадастровый номер 16:18:040601:224</t>
  </si>
  <si>
    <t>Земельный участок, земли с/х назначения, площадь 70 816 кв.м., адрес: Республика Татарстан, Елабужский район, Лекаревское сельское поселение, кадастровый номер 16:18:040601:220</t>
  </si>
  <si>
    <t>Земельный участок, земли с/х назначения, площадь 918 308 кв.м., адрес: Республика Татарстан, Елабужский район, Лекаревское сельское поселение, кадастровый номер 16:18:040601:222</t>
  </si>
  <si>
    <t>Земельный участок, земли с/х назначения, площадь 64 490 кв.м., адрес: Республика Татарстан, Елабужский район, Лекаревское сельское поселение, кадастровый номер 16:18:040601:225</t>
  </si>
  <si>
    <t>Земельный участок, земли с/х назначения, площадь 158 915 кв.м., адрес: Республика Татарстан, Елабужский район, Лекаревское сельское поселение, кадастровый номер 16:18:040601:226</t>
  </si>
  <si>
    <t>Земельный участок, земли с/х назначения, площадь 4 609 кв.м., адрес: Республика Татарстан, Елабужский район, Лекаревское сельское поселение, кадастровый номер 16:18:040601:217</t>
  </si>
  <si>
    <t>Земельный участок, земли с/х назначения, площадь 605 271 кв.м., адрес: Республика Татарстан, Елабужский район, Лекаревское сельское поселение, кадастровый номер 16:18:040601:218</t>
  </si>
  <si>
    <t>Земельный участок, земли с/х назначения, площадь 655 192 кв.м., адрес: Республика Татарстан, Елабужский район, Лекаревское сельское поселение, кадастровый номер 16:18:040601:212</t>
  </si>
  <si>
    <t>Земельный участок, земли с/х назначения, площадь 3 022 698 кв.м., адрес: Республика Татарстан, Елабужский район, Лекаревское сельское поселение, кадастровый номер 16:18:040601:216</t>
  </si>
  <si>
    <t>Земельный участок, земли с/х назначения, площадь 177 460 кв.м., адрес: Республика Татарстан, Елабужский район, Лекаревское сельское поселение, кадастровый номер 16:18:040601:219</t>
  </si>
  <si>
    <t>Земельный участок, земли с/х назначения, площадь 23 746 кв.м., адрес: Республика Татарстан, Елабужский район, Лекаревское сельское поселение, кадастровый номер 16:18:040601:230</t>
  </si>
  <si>
    <t>Зерноуборочный комбайн РСМ-142 «ACROS-530» Заводской № машины (рамы) R0ACR530003811  г.в. 2009  Двигатель 90279067 Коробка передач отсутствует Основной ведущий мост 170 Цвет красно-белый, Мощность двигателя 184 (250)  гос. № ТВ 7830 16 RUS</t>
  </si>
  <si>
    <t>Автомобиль LADA 212140 VIN XTA21214081903061 Год выпуска 2008 Модель № двигателя 21214, 9237959 Кузов XTA21214081903061  Цвет Сине-зеленый, гос.№ Р725РЕ 16RUS (ПТС отсутствует)</t>
  </si>
  <si>
    <t>с 00.00.2019 до 00.00.2019 (включительно)</t>
  </si>
  <si>
    <t>Размер снижения от начальной цены 5% раз в 5 рабочих дней (7 календарных)</t>
  </si>
  <si>
    <t>с 19.08.2019 до 25.08.2019 (включительно)</t>
  </si>
  <si>
    <t>с 26.08.2019 до 01.09.2019 (включительно)</t>
  </si>
  <si>
    <t>с 02.09.2019 до 08.09.2019 (включительно)</t>
  </si>
  <si>
    <t>с 09.09.2019 до 15.09.2019 (включительно)</t>
  </si>
  <si>
    <t>с 16.09.2019 до 22.09.2019 (включительно)</t>
  </si>
  <si>
    <t>с 23.09.2019 до 29.09.2019 (включительно)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</si>
</sst>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₽&quot;;[Red]\-#,##0.00\ &quot;₽&quot;"/>
    <numFmt numFmtId="164" formatCode="#,##0.00\ &quot;₽&quot;"/>
  </numFmts>
  <fonts count="10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164" fontId="0" fillId="0" borderId="0" xfId="0" applyNumberFormat="1"/>
    <xf numFmtId="0" fontId="1" fillId="0" borderId="0" xfId="0" applyFont="1" applyBorder="1" applyAlignment="1"/>
    <xf numFmtId="0" fontId="1" fillId="0" borderId="0" xfId="0" applyFont="1" applyBorder="1" applyAlignment="1">
      <alignment horizontal="left"/>
    </xf>
    <xf numFmtId="0" fontId="0" fillId="0" borderId="0" xfId="0" applyAlignment="1">
      <alignment wrapText="1"/>
    </xf>
    <xf numFmtId="0" fontId="1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left"/>
    </xf>
    <xf numFmtId="0" fontId="4" fillId="0" borderId="0" xfId="0" applyFont="1"/>
    <xf numFmtId="0" fontId="0" fillId="0" borderId="1" xfId="0" applyBorder="1"/>
    <xf numFmtId="0" fontId="0" fillId="3" borderId="1" xfId="0" applyFill="1" applyBorder="1"/>
    <xf numFmtId="0" fontId="0" fillId="5" borderId="1" xfId="0" applyFill="1" applyBorder="1"/>
    <xf numFmtId="0" fontId="0" fillId="4" borderId="1" xfId="0" applyFill="1" applyBorder="1"/>
    <xf numFmtId="0" fontId="5" fillId="2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2" fillId="3" borderId="5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8" fontId="7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164" fontId="2" fillId="3" borderId="6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8" fontId="8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8" fontId="9" fillId="4" borderId="1" xfId="0" applyNumberFormat="1" applyFont="1" applyFill="1" applyBorder="1" applyAlignment="1">
      <alignment horizontal="center" vertical="center" wrapText="1"/>
    </xf>
    <xf numFmtId="8" fontId="0" fillId="0" borderId="0" xfId="0" applyNumberFormat="1"/>
    <xf numFmtId="8" fontId="8" fillId="0" borderId="1" xfId="0" applyNumberFormat="1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right" vertical="center" wrapText="1"/>
    </xf>
    <xf numFmtId="0" fontId="5" fillId="4" borderId="7" xfId="0" applyFont="1" applyFill="1" applyBorder="1" applyAlignment="1">
      <alignment horizontal="right" vertical="center" wrapText="1"/>
    </xf>
    <xf numFmtId="0" fontId="5" fillId="4" borderId="5" xfId="0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49" fontId="3" fillId="0" borderId="0" xfId="0" applyNumberFormat="1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left" wrapText="1"/>
    </xf>
    <xf numFmtId="49" fontId="3" fillId="0" borderId="4" xfId="0" applyNumberFormat="1" applyFont="1" applyBorder="1" applyAlignment="1">
      <alignment horizontal="left" wrapText="1"/>
    </xf>
    <xf numFmtId="0" fontId="5" fillId="0" borderId="1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0"/>
  <sheetViews>
    <sheetView tabSelected="1" zoomScale="80" zoomScaleNormal="80" workbookViewId="0">
      <pane ySplit="1" topLeftCell="A2" activePane="bottomLeft" state="frozen"/>
      <selection pane="bottomLeft" activeCell="F6" sqref="F6:G6"/>
    </sheetView>
  </sheetViews>
  <sheetFormatPr defaultRowHeight="15" x14ac:dyDescent="0.25"/>
  <cols>
    <col min="1" max="1" width="6" customWidth="1"/>
    <col min="2" max="2" width="87.28515625" customWidth="1"/>
    <col min="3" max="3" width="17.28515625" customWidth="1"/>
    <col min="4" max="8" width="14.85546875" customWidth="1"/>
    <col min="9" max="9" width="17.7109375" customWidth="1"/>
  </cols>
  <sheetData>
    <row r="1" spans="1:21" ht="19.5" customHeight="1" x14ac:dyDescent="0.25">
      <c r="B1" s="5" t="s">
        <v>0</v>
      </c>
      <c r="C1" s="41" t="s">
        <v>10</v>
      </c>
      <c r="D1" s="41"/>
      <c r="E1" s="41"/>
      <c r="F1" s="42"/>
      <c r="G1" s="11"/>
      <c r="H1" s="40" t="s">
        <v>5</v>
      </c>
      <c r="I1" s="40"/>
    </row>
    <row r="2" spans="1:21" ht="31.5" customHeight="1" x14ac:dyDescent="0.25">
      <c r="B2" s="5" t="s">
        <v>1</v>
      </c>
      <c r="C2" s="41" t="s">
        <v>11</v>
      </c>
      <c r="D2" s="41"/>
      <c r="E2" s="41"/>
      <c r="F2" s="42"/>
      <c r="G2" s="8"/>
      <c r="H2" s="40" t="s">
        <v>6</v>
      </c>
      <c r="I2" s="40"/>
    </row>
    <row r="3" spans="1:21" ht="18.75" customHeight="1" x14ac:dyDescent="0.25">
      <c r="B3" s="5" t="s">
        <v>2</v>
      </c>
      <c r="C3" s="43" t="s">
        <v>12</v>
      </c>
      <c r="D3" s="43"/>
      <c r="E3" s="43"/>
      <c r="F3" s="44"/>
      <c r="G3" s="10"/>
      <c r="H3" s="40" t="s">
        <v>7</v>
      </c>
      <c r="I3" s="40"/>
    </row>
    <row r="4" spans="1:21" ht="18.75" customHeight="1" x14ac:dyDescent="0.25">
      <c r="B4" s="5"/>
      <c r="C4" s="6"/>
      <c r="D4" s="6"/>
      <c r="E4" s="6"/>
      <c r="F4" s="7"/>
      <c r="G4" s="9"/>
      <c r="H4" s="40" t="s">
        <v>8</v>
      </c>
      <c r="I4" s="40"/>
    </row>
    <row r="5" spans="1:21" x14ac:dyDescent="0.25">
      <c r="B5" s="2"/>
      <c r="C5" s="3"/>
      <c r="D5" s="3"/>
      <c r="E5" s="3"/>
    </row>
    <row r="6" spans="1:21" ht="48.75" customHeight="1" x14ac:dyDescent="0.25">
      <c r="A6" s="12" t="s">
        <v>4</v>
      </c>
      <c r="B6" s="15" t="s">
        <v>3</v>
      </c>
      <c r="C6" s="38" t="s">
        <v>58</v>
      </c>
      <c r="D6" s="12" t="s">
        <v>59</v>
      </c>
      <c r="E6" s="12" t="s">
        <v>60</v>
      </c>
      <c r="F6" s="12" t="s">
        <v>61</v>
      </c>
      <c r="G6" s="12" t="s">
        <v>62</v>
      </c>
      <c r="H6" s="12" t="s">
        <v>63</v>
      </c>
      <c r="I6" s="12" t="s">
        <v>64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18" customHeight="1" x14ac:dyDescent="0.25">
      <c r="A7" s="12"/>
      <c r="B7" s="15"/>
      <c r="C7" s="39"/>
      <c r="D7" s="28">
        <v>100</v>
      </c>
      <c r="E7" s="16">
        <v>95</v>
      </c>
      <c r="F7" s="16">
        <v>90</v>
      </c>
      <c r="G7" s="16">
        <v>85</v>
      </c>
      <c r="H7" s="16">
        <v>80</v>
      </c>
      <c r="I7" s="16">
        <v>75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ht="38.25" customHeight="1" x14ac:dyDescent="0.25">
      <c r="A8" s="19">
        <v>1</v>
      </c>
      <c r="B8" s="25" t="s">
        <v>15</v>
      </c>
      <c r="C8" s="26">
        <f>D8/100*5</f>
        <v>2409.75</v>
      </c>
      <c r="D8" s="33">
        <v>48195</v>
      </c>
      <c r="E8" s="22">
        <f>D8-C8</f>
        <v>45785.25</v>
      </c>
      <c r="F8" s="17">
        <f>E8-C8</f>
        <v>43375.5</v>
      </c>
      <c r="G8" s="18">
        <f>F8-C8</f>
        <v>40965.75</v>
      </c>
      <c r="H8" s="18">
        <f>G8-C8</f>
        <v>38556</v>
      </c>
      <c r="I8" s="17">
        <f>H8-C8</f>
        <v>36146.25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ht="38.25" customHeight="1" x14ac:dyDescent="0.25">
      <c r="A9" s="19">
        <v>2</v>
      </c>
      <c r="B9" s="25" t="s">
        <v>14</v>
      </c>
      <c r="C9" s="26">
        <f>D9/100*5</f>
        <v>14533.424999999999</v>
      </c>
      <c r="D9" s="33">
        <v>290668.5</v>
      </c>
      <c r="E9" s="22">
        <f t="shared" ref="E9:E53" si="0">D9-C9</f>
        <v>276135.07500000001</v>
      </c>
      <c r="F9" s="17">
        <f t="shared" ref="F9:F53" si="1">E9-C9</f>
        <v>261601.65000000002</v>
      </c>
      <c r="G9" s="18">
        <f t="shared" ref="G9:G53" si="2">F9-C9</f>
        <v>247068.22500000003</v>
      </c>
      <c r="H9" s="18">
        <f t="shared" ref="H9:H53" si="3">G9-C9</f>
        <v>232534.80000000005</v>
      </c>
      <c r="I9" s="17">
        <f t="shared" ref="I9:I53" si="4">H9-C9</f>
        <v>218001.37500000006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ht="38.25" customHeight="1" x14ac:dyDescent="0.25">
      <c r="A10" s="19">
        <v>3</v>
      </c>
      <c r="B10" s="25" t="s">
        <v>16</v>
      </c>
      <c r="C10" s="26">
        <f>D10/100*5</f>
        <v>69998.175000000003</v>
      </c>
      <c r="D10" s="33">
        <v>1399963.5</v>
      </c>
      <c r="E10" s="22">
        <f t="shared" si="0"/>
        <v>1329965.325</v>
      </c>
      <c r="F10" s="17">
        <f t="shared" si="1"/>
        <v>1259967.1499999999</v>
      </c>
      <c r="G10" s="18">
        <f t="shared" si="2"/>
        <v>1189968.9749999999</v>
      </c>
      <c r="H10" s="18">
        <f t="shared" si="3"/>
        <v>1119970.7999999998</v>
      </c>
      <c r="I10" s="17">
        <f t="shared" si="4"/>
        <v>1049972.6249999998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ht="38.25" customHeight="1" x14ac:dyDescent="0.25">
      <c r="A11" s="19">
        <v>4</v>
      </c>
      <c r="B11" s="25" t="s">
        <v>17</v>
      </c>
      <c r="C11" s="26">
        <f t="shared" ref="C11:C53" si="5">D11/100*5</f>
        <v>1668.6000000000001</v>
      </c>
      <c r="D11" s="33">
        <v>33372</v>
      </c>
      <c r="E11" s="22">
        <f t="shared" si="0"/>
        <v>31703.4</v>
      </c>
      <c r="F11" s="17">
        <f t="shared" si="1"/>
        <v>30034.800000000003</v>
      </c>
      <c r="G11" s="18">
        <f t="shared" si="2"/>
        <v>28366.200000000004</v>
      </c>
      <c r="H11" s="18">
        <f t="shared" si="3"/>
        <v>26697.600000000006</v>
      </c>
      <c r="I11" s="17">
        <f t="shared" si="4"/>
        <v>25029.000000000007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ht="38.25" customHeight="1" x14ac:dyDescent="0.25">
      <c r="A12" s="19">
        <v>5</v>
      </c>
      <c r="B12" s="25" t="s">
        <v>18</v>
      </c>
      <c r="C12" s="26">
        <f t="shared" si="5"/>
        <v>18188.55</v>
      </c>
      <c r="D12" s="33">
        <v>363771</v>
      </c>
      <c r="E12" s="22">
        <f t="shared" si="0"/>
        <v>345582.45</v>
      </c>
      <c r="F12" s="17">
        <f t="shared" si="1"/>
        <v>327393.90000000002</v>
      </c>
      <c r="G12" s="18">
        <f t="shared" si="2"/>
        <v>309205.35000000003</v>
      </c>
      <c r="H12" s="18">
        <f t="shared" si="3"/>
        <v>291016.80000000005</v>
      </c>
      <c r="I12" s="17">
        <f t="shared" si="4"/>
        <v>272828.25000000006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ht="38.25" customHeight="1" x14ac:dyDescent="0.25">
      <c r="A13" s="19">
        <v>6</v>
      </c>
      <c r="B13" s="25" t="s">
        <v>19</v>
      </c>
      <c r="C13" s="26">
        <f t="shared" si="5"/>
        <v>37588.049999999996</v>
      </c>
      <c r="D13" s="33">
        <v>751761</v>
      </c>
      <c r="E13" s="22">
        <f t="shared" si="0"/>
        <v>714172.95</v>
      </c>
      <c r="F13" s="17">
        <f t="shared" si="1"/>
        <v>676584.89999999991</v>
      </c>
      <c r="G13" s="18">
        <f t="shared" si="2"/>
        <v>638996.84999999986</v>
      </c>
      <c r="H13" s="18">
        <f t="shared" si="3"/>
        <v>601408.79999999981</v>
      </c>
      <c r="I13" s="17">
        <f t="shared" si="4"/>
        <v>563820.74999999977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ht="38.25" customHeight="1" x14ac:dyDescent="0.25">
      <c r="A14" s="19">
        <v>7</v>
      </c>
      <c r="B14" s="25" t="s">
        <v>20</v>
      </c>
      <c r="C14" s="26">
        <f t="shared" si="5"/>
        <v>20169</v>
      </c>
      <c r="D14" s="33">
        <v>403380</v>
      </c>
      <c r="E14" s="22">
        <f t="shared" si="0"/>
        <v>383211</v>
      </c>
      <c r="F14" s="17">
        <f t="shared" si="1"/>
        <v>363042</v>
      </c>
      <c r="G14" s="18">
        <f t="shared" si="2"/>
        <v>342873</v>
      </c>
      <c r="H14" s="18">
        <f t="shared" si="3"/>
        <v>322704</v>
      </c>
      <c r="I14" s="17">
        <f t="shared" si="4"/>
        <v>302535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ht="38.25" customHeight="1" x14ac:dyDescent="0.25">
      <c r="A15" s="19">
        <v>8</v>
      </c>
      <c r="B15" s="25" t="s">
        <v>21</v>
      </c>
      <c r="C15" s="26">
        <f t="shared" si="5"/>
        <v>3489.0750000000003</v>
      </c>
      <c r="D15" s="33">
        <v>69781.5</v>
      </c>
      <c r="E15" s="22">
        <f t="shared" si="0"/>
        <v>66292.425000000003</v>
      </c>
      <c r="F15" s="17">
        <f t="shared" si="1"/>
        <v>62803.350000000006</v>
      </c>
      <c r="G15" s="18">
        <f t="shared" si="2"/>
        <v>59314.275000000009</v>
      </c>
      <c r="H15" s="18">
        <f t="shared" si="3"/>
        <v>55825.200000000012</v>
      </c>
      <c r="I15" s="17">
        <f t="shared" si="4"/>
        <v>52336.125000000015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ht="38.25" customHeight="1" x14ac:dyDescent="0.25">
      <c r="A16" s="19">
        <v>9</v>
      </c>
      <c r="B16" s="25" t="s">
        <v>22</v>
      </c>
      <c r="C16" s="26">
        <f t="shared" si="5"/>
        <v>14037.3</v>
      </c>
      <c r="D16" s="33">
        <v>280746</v>
      </c>
      <c r="E16" s="22">
        <f t="shared" si="0"/>
        <v>266708.7</v>
      </c>
      <c r="F16" s="17">
        <f t="shared" si="1"/>
        <v>252671.40000000002</v>
      </c>
      <c r="G16" s="18">
        <f t="shared" si="2"/>
        <v>238634.10000000003</v>
      </c>
      <c r="H16" s="18">
        <f t="shared" si="3"/>
        <v>224596.80000000005</v>
      </c>
      <c r="I16" s="17">
        <f t="shared" si="4"/>
        <v>210559.50000000006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ht="38.25" customHeight="1" x14ac:dyDescent="0.25">
      <c r="A17" s="19">
        <v>10</v>
      </c>
      <c r="B17" s="25" t="s">
        <v>24</v>
      </c>
      <c r="C17" s="26">
        <f t="shared" si="5"/>
        <v>68965.424999999988</v>
      </c>
      <c r="D17" s="33">
        <v>1379308.5</v>
      </c>
      <c r="E17" s="22">
        <f t="shared" si="0"/>
        <v>1310343.075</v>
      </c>
      <c r="F17" s="17">
        <f t="shared" si="1"/>
        <v>1241377.6499999999</v>
      </c>
      <c r="G17" s="18">
        <f t="shared" si="2"/>
        <v>1172412.2249999999</v>
      </c>
      <c r="H17" s="18">
        <f t="shared" si="3"/>
        <v>1103446.7999999998</v>
      </c>
      <c r="I17" s="17">
        <f t="shared" si="4"/>
        <v>1034481.3749999998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ht="38.25" customHeight="1" x14ac:dyDescent="0.25">
      <c r="A18" s="19">
        <v>11</v>
      </c>
      <c r="B18" s="25" t="s">
        <v>23</v>
      </c>
      <c r="C18" s="26">
        <f t="shared" si="5"/>
        <v>29552.85</v>
      </c>
      <c r="D18" s="33">
        <v>591057</v>
      </c>
      <c r="E18" s="22">
        <f t="shared" si="0"/>
        <v>561504.15</v>
      </c>
      <c r="F18" s="17">
        <f t="shared" si="1"/>
        <v>531951.30000000005</v>
      </c>
      <c r="G18" s="18">
        <f t="shared" si="2"/>
        <v>502398.45000000007</v>
      </c>
      <c r="H18" s="18">
        <f t="shared" si="3"/>
        <v>472845.60000000009</v>
      </c>
      <c r="I18" s="17">
        <f t="shared" si="4"/>
        <v>443292.75000000012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ht="38.25" customHeight="1" x14ac:dyDescent="0.25">
      <c r="A19" s="19">
        <v>12</v>
      </c>
      <c r="B19" s="25" t="s">
        <v>25</v>
      </c>
      <c r="C19" s="26">
        <f t="shared" si="5"/>
        <v>2055.375</v>
      </c>
      <c r="D19" s="33">
        <v>41107.5</v>
      </c>
      <c r="E19" s="22">
        <f t="shared" si="0"/>
        <v>39052.125</v>
      </c>
      <c r="F19" s="17">
        <f t="shared" si="1"/>
        <v>36996.75</v>
      </c>
      <c r="G19" s="18">
        <f t="shared" si="2"/>
        <v>34941.375</v>
      </c>
      <c r="H19" s="18">
        <f t="shared" si="3"/>
        <v>32886</v>
      </c>
      <c r="I19" s="17">
        <f t="shared" si="4"/>
        <v>30830.625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ht="38.25" customHeight="1" x14ac:dyDescent="0.25">
      <c r="A20" s="19">
        <v>13</v>
      </c>
      <c r="B20" s="25" t="s">
        <v>26</v>
      </c>
      <c r="C20" s="26">
        <f t="shared" si="5"/>
        <v>1512.6750000000002</v>
      </c>
      <c r="D20" s="33">
        <v>30253.5</v>
      </c>
      <c r="E20" s="22">
        <f t="shared" si="0"/>
        <v>28740.825000000001</v>
      </c>
      <c r="F20" s="17">
        <f t="shared" si="1"/>
        <v>27228.15</v>
      </c>
      <c r="G20" s="18">
        <f t="shared" si="2"/>
        <v>25715.475000000002</v>
      </c>
      <c r="H20" s="18">
        <f t="shared" si="3"/>
        <v>24202.800000000003</v>
      </c>
      <c r="I20" s="17">
        <f t="shared" si="4"/>
        <v>22690.125000000004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ht="38.25" customHeight="1" x14ac:dyDescent="0.25">
      <c r="A21" s="19">
        <v>14</v>
      </c>
      <c r="B21" s="25" t="s">
        <v>27</v>
      </c>
      <c r="C21" s="26">
        <f t="shared" si="5"/>
        <v>36857.025000000001</v>
      </c>
      <c r="D21" s="33">
        <v>737140.5</v>
      </c>
      <c r="E21" s="22">
        <f t="shared" si="0"/>
        <v>700283.47499999998</v>
      </c>
      <c r="F21" s="17">
        <f t="shared" si="1"/>
        <v>663426.44999999995</v>
      </c>
      <c r="G21" s="18">
        <f t="shared" si="2"/>
        <v>626569.42499999993</v>
      </c>
      <c r="H21" s="18">
        <f t="shared" si="3"/>
        <v>589712.39999999991</v>
      </c>
      <c r="I21" s="17">
        <f t="shared" si="4"/>
        <v>552855.37499999988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ht="38.25" customHeight="1" x14ac:dyDescent="0.25">
      <c r="A22" s="19">
        <v>15</v>
      </c>
      <c r="B22" s="25" t="s">
        <v>28</v>
      </c>
      <c r="C22" s="26">
        <f t="shared" si="5"/>
        <v>1320.3</v>
      </c>
      <c r="D22" s="33">
        <v>26406</v>
      </c>
      <c r="E22" s="22">
        <f t="shared" si="0"/>
        <v>25085.7</v>
      </c>
      <c r="F22" s="17">
        <f t="shared" si="1"/>
        <v>23765.4</v>
      </c>
      <c r="G22" s="18">
        <f t="shared" si="2"/>
        <v>22445.100000000002</v>
      </c>
      <c r="H22" s="18">
        <f t="shared" si="3"/>
        <v>21124.800000000003</v>
      </c>
      <c r="I22" s="17">
        <f t="shared" si="4"/>
        <v>19804.500000000004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ht="38.25" customHeight="1" x14ac:dyDescent="0.25">
      <c r="A23" s="19">
        <v>16</v>
      </c>
      <c r="B23" s="25" t="s">
        <v>29</v>
      </c>
      <c r="C23" s="26">
        <f t="shared" si="5"/>
        <v>37559.699999999997</v>
      </c>
      <c r="D23" s="33">
        <v>751194</v>
      </c>
      <c r="E23" s="22">
        <f t="shared" si="0"/>
        <v>713634.3</v>
      </c>
      <c r="F23" s="17">
        <f t="shared" si="1"/>
        <v>676074.60000000009</v>
      </c>
      <c r="G23" s="18">
        <f t="shared" si="2"/>
        <v>638514.90000000014</v>
      </c>
      <c r="H23" s="18">
        <f t="shared" si="3"/>
        <v>600955.20000000019</v>
      </c>
      <c r="I23" s="17">
        <f t="shared" si="4"/>
        <v>563395.50000000023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ht="38.25" customHeight="1" x14ac:dyDescent="0.25">
      <c r="A24" s="19">
        <v>17</v>
      </c>
      <c r="B24" s="25" t="s">
        <v>30</v>
      </c>
      <c r="C24" s="26">
        <f t="shared" si="5"/>
        <v>23811.975000000002</v>
      </c>
      <c r="D24" s="33">
        <v>476239.5</v>
      </c>
      <c r="E24" s="22">
        <f t="shared" si="0"/>
        <v>452427.52500000002</v>
      </c>
      <c r="F24" s="17">
        <f t="shared" si="1"/>
        <v>428615.55000000005</v>
      </c>
      <c r="G24" s="18">
        <f t="shared" si="2"/>
        <v>404803.57500000007</v>
      </c>
      <c r="H24" s="18">
        <f t="shared" si="3"/>
        <v>380991.60000000009</v>
      </c>
      <c r="I24" s="17">
        <f t="shared" si="4"/>
        <v>357179.62500000012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ht="38.25" customHeight="1" x14ac:dyDescent="0.25">
      <c r="A25" s="19">
        <v>19</v>
      </c>
      <c r="B25" s="25" t="s">
        <v>31</v>
      </c>
      <c r="C25" s="26">
        <f t="shared" si="5"/>
        <v>21685.725000000002</v>
      </c>
      <c r="D25" s="33">
        <v>433714.5</v>
      </c>
      <c r="E25" s="22">
        <f t="shared" si="0"/>
        <v>412028.77500000002</v>
      </c>
      <c r="F25" s="17">
        <f t="shared" si="1"/>
        <v>390343.05000000005</v>
      </c>
      <c r="G25" s="18">
        <f t="shared" si="2"/>
        <v>368657.32500000007</v>
      </c>
      <c r="H25" s="18">
        <f t="shared" si="3"/>
        <v>346971.60000000009</v>
      </c>
      <c r="I25" s="17">
        <f t="shared" si="4"/>
        <v>325285.87500000012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ht="38.25" customHeight="1" x14ac:dyDescent="0.25">
      <c r="A26" s="19">
        <v>21</v>
      </c>
      <c r="B26" s="25" t="s">
        <v>36</v>
      </c>
      <c r="C26" s="26">
        <f t="shared" si="5"/>
        <v>251.1</v>
      </c>
      <c r="D26" s="33">
        <v>5022</v>
      </c>
      <c r="E26" s="27">
        <f t="shared" si="0"/>
        <v>4770.8999999999996</v>
      </c>
      <c r="F26" s="18">
        <f t="shared" si="1"/>
        <v>4519.7999999999993</v>
      </c>
      <c r="G26" s="18">
        <f t="shared" si="2"/>
        <v>4268.6999999999989</v>
      </c>
      <c r="H26" s="18">
        <f t="shared" si="3"/>
        <v>4017.599999999999</v>
      </c>
      <c r="I26" s="18">
        <f t="shared" si="4"/>
        <v>3766.4999999999991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ht="45.75" customHeight="1" x14ac:dyDescent="0.25">
      <c r="A27" s="19">
        <v>22</v>
      </c>
      <c r="B27" s="25" t="s">
        <v>33</v>
      </c>
      <c r="C27" s="26">
        <f t="shared" si="5"/>
        <v>6818.1750000000002</v>
      </c>
      <c r="D27" s="33">
        <v>136363.5</v>
      </c>
      <c r="E27" s="22">
        <f t="shared" si="0"/>
        <v>129545.325</v>
      </c>
      <c r="F27" s="17">
        <f t="shared" si="1"/>
        <v>122727.15</v>
      </c>
      <c r="G27" s="18">
        <f t="shared" si="2"/>
        <v>115908.97499999999</v>
      </c>
      <c r="H27" s="18">
        <f t="shared" si="3"/>
        <v>109090.79999999999</v>
      </c>
      <c r="I27" s="17">
        <f t="shared" si="4"/>
        <v>102272.62499999999</v>
      </c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ht="38.25" customHeight="1" x14ac:dyDescent="0.25">
      <c r="A28" s="19">
        <v>23</v>
      </c>
      <c r="B28" s="25" t="s">
        <v>34</v>
      </c>
      <c r="C28" s="26">
        <f t="shared" si="5"/>
        <v>10418.625</v>
      </c>
      <c r="D28" s="33">
        <v>208372.5</v>
      </c>
      <c r="E28" s="22">
        <f t="shared" si="0"/>
        <v>197953.875</v>
      </c>
      <c r="F28" s="17">
        <f t="shared" si="1"/>
        <v>187535.25</v>
      </c>
      <c r="G28" s="18">
        <f t="shared" si="2"/>
        <v>177116.625</v>
      </c>
      <c r="H28" s="18">
        <f t="shared" si="3"/>
        <v>166698</v>
      </c>
      <c r="I28" s="17">
        <f t="shared" si="4"/>
        <v>156279.375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ht="38.25" customHeight="1" x14ac:dyDescent="0.25">
      <c r="A29" s="19">
        <v>25</v>
      </c>
      <c r="B29" s="25" t="s">
        <v>35</v>
      </c>
      <c r="C29" s="26">
        <f t="shared" si="5"/>
        <v>4706.1000000000004</v>
      </c>
      <c r="D29" s="33">
        <v>94122</v>
      </c>
      <c r="E29" s="22">
        <f t="shared" si="0"/>
        <v>89415.9</v>
      </c>
      <c r="F29" s="17">
        <f t="shared" si="1"/>
        <v>84709.799999999988</v>
      </c>
      <c r="G29" s="18">
        <f t="shared" si="2"/>
        <v>80003.699999999983</v>
      </c>
      <c r="H29" s="18">
        <f t="shared" si="3"/>
        <v>75297.599999999977</v>
      </c>
      <c r="I29" s="17">
        <f t="shared" si="4"/>
        <v>70591.499999999971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ht="38.25" customHeight="1" x14ac:dyDescent="0.25">
      <c r="A30" s="19">
        <v>26</v>
      </c>
      <c r="B30" s="25" t="s">
        <v>32</v>
      </c>
      <c r="C30" s="26">
        <f t="shared" si="5"/>
        <v>52866.674999999996</v>
      </c>
      <c r="D30" s="33">
        <v>1057333.5</v>
      </c>
      <c r="E30" s="27">
        <f t="shared" si="0"/>
        <v>1004466.825</v>
      </c>
      <c r="F30" s="18">
        <f t="shared" si="1"/>
        <v>951600.14999999991</v>
      </c>
      <c r="G30" s="18">
        <f t="shared" si="2"/>
        <v>898733.47499999986</v>
      </c>
      <c r="H30" s="18">
        <f t="shared" si="3"/>
        <v>845866.79999999981</v>
      </c>
      <c r="I30" s="18">
        <f t="shared" si="4"/>
        <v>793000.12499999977</v>
      </c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ht="38.25" customHeight="1" x14ac:dyDescent="0.25">
      <c r="A31" s="19">
        <v>27</v>
      </c>
      <c r="B31" s="25" t="s">
        <v>37</v>
      </c>
      <c r="C31" s="26">
        <f t="shared" si="5"/>
        <v>106766.1</v>
      </c>
      <c r="D31" s="33">
        <v>2135322</v>
      </c>
      <c r="E31" s="22">
        <f t="shared" si="0"/>
        <v>2028555.9</v>
      </c>
      <c r="F31" s="17">
        <f t="shared" si="1"/>
        <v>1921789.7999999998</v>
      </c>
      <c r="G31" s="18">
        <f t="shared" si="2"/>
        <v>1815023.6999999997</v>
      </c>
      <c r="H31" s="18">
        <f t="shared" si="3"/>
        <v>1708257.5999999996</v>
      </c>
      <c r="I31" s="17">
        <f t="shared" si="4"/>
        <v>1601491.4999999995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ht="38.25" customHeight="1" x14ac:dyDescent="0.25">
      <c r="A32" s="19">
        <v>28</v>
      </c>
      <c r="B32" s="25" t="s">
        <v>38</v>
      </c>
      <c r="C32" s="26">
        <f t="shared" si="5"/>
        <v>63578.925000000003</v>
      </c>
      <c r="D32" s="33">
        <v>1271578.5</v>
      </c>
      <c r="E32" s="22">
        <f t="shared" si="0"/>
        <v>1207999.575</v>
      </c>
      <c r="F32" s="17">
        <f t="shared" si="1"/>
        <v>1144420.6499999999</v>
      </c>
      <c r="G32" s="18">
        <f t="shared" si="2"/>
        <v>1080841.7249999999</v>
      </c>
      <c r="H32" s="18">
        <f t="shared" si="3"/>
        <v>1017262.7999999998</v>
      </c>
      <c r="I32" s="17">
        <f t="shared" si="4"/>
        <v>953683.87499999977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ht="38.25" customHeight="1" x14ac:dyDescent="0.25">
      <c r="A33" s="19">
        <v>29</v>
      </c>
      <c r="B33" s="25" t="s">
        <v>40</v>
      </c>
      <c r="C33" s="26">
        <f t="shared" si="5"/>
        <v>753.3</v>
      </c>
      <c r="D33" s="33">
        <v>15066</v>
      </c>
      <c r="E33" s="22">
        <f t="shared" si="0"/>
        <v>14312.7</v>
      </c>
      <c r="F33" s="17">
        <f t="shared" si="1"/>
        <v>13559.400000000001</v>
      </c>
      <c r="G33" s="18">
        <f t="shared" si="2"/>
        <v>12806.100000000002</v>
      </c>
      <c r="H33" s="18">
        <f t="shared" si="3"/>
        <v>12052.800000000003</v>
      </c>
      <c r="I33" s="17">
        <f t="shared" si="4"/>
        <v>11299.500000000004</v>
      </c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ht="38.25" customHeight="1" x14ac:dyDescent="0.25">
      <c r="A34" s="19">
        <v>30</v>
      </c>
      <c r="B34" s="25" t="s">
        <v>39</v>
      </c>
      <c r="C34" s="26">
        <f t="shared" si="5"/>
        <v>3736.125</v>
      </c>
      <c r="D34" s="33">
        <v>74722.5</v>
      </c>
      <c r="E34" s="22">
        <f t="shared" si="0"/>
        <v>70986.375</v>
      </c>
      <c r="F34" s="17">
        <f t="shared" si="1"/>
        <v>67250.25</v>
      </c>
      <c r="G34" s="18">
        <f t="shared" si="2"/>
        <v>63514.125</v>
      </c>
      <c r="H34" s="18">
        <f t="shared" si="3"/>
        <v>59778</v>
      </c>
      <c r="I34" s="17">
        <f t="shared" si="4"/>
        <v>56041.875</v>
      </c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ht="38.25" customHeight="1" x14ac:dyDescent="0.25">
      <c r="A35" s="19">
        <v>31</v>
      </c>
      <c r="B35" s="25" t="s">
        <v>41</v>
      </c>
      <c r="C35" s="26">
        <f t="shared" si="5"/>
        <v>109846.125</v>
      </c>
      <c r="D35" s="33">
        <v>2196922.5</v>
      </c>
      <c r="E35" s="22">
        <f t="shared" si="0"/>
        <v>2087076.375</v>
      </c>
      <c r="F35" s="17">
        <f t="shared" si="1"/>
        <v>1977230.25</v>
      </c>
      <c r="G35" s="18">
        <f t="shared" si="2"/>
        <v>1867384.125</v>
      </c>
      <c r="H35" s="18">
        <f t="shared" si="3"/>
        <v>1757538</v>
      </c>
      <c r="I35" s="17">
        <f t="shared" si="4"/>
        <v>1647691.875</v>
      </c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ht="38.25" customHeight="1" x14ac:dyDescent="0.25">
      <c r="A36" s="19">
        <v>32</v>
      </c>
      <c r="B36" s="25" t="s">
        <v>42</v>
      </c>
      <c r="C36" s="26">
        <f t="shared" si="5"/>
        <v>1372.9499999999998</v>
      </c>
      <c r="D36" s="33">
        <v>27459</v>
      </c>
      <c r="E36" s="22">
        <f t="shared" si="0"/>
        <v>26086.05</v>
      </c>
      <c r="F36" s="17">
        <f t="shared" si="1"/>
        <v>24713.1</v>
      </c>
      <c r="G36" s="18">
        <f t="shared" si="2"/>
        <v>23340.149999999998</v>
      </c>
      <c r="H36" s="18">
        <f t="shared" si="3"/>
        <v>21967.199999999997</v>
      </c>
      <c r="I36" s="17">
        <f t="shared" si="4"/>
        <v>20594.249999999996</v>
      </c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ht="38.25" customHeight="1" x14ac:dyDescent="0.25">
      <c r="A37" s="19">
        <v>33</v>
      </c>
      <c r="B37" s="25" t="s">
        <v>43</v>
      </c>
      <c r="C37" s="26">
        <f t="shared" si="5"/>
        <v>332.1</v>
      </c>
      <c r="D37" s="33">
        <v>6642</v>
      </c>
      <c r="E37" s="22">
        <f t="shared" si="0"/>
        <v>6309.9</v>
      </c>
      <c r="F37" s="17">
        <f t="shared" si="1"/>
        <v>5977.7999999999993</v>
      </c>
      <c r="G37" s="18">
        <f t="shared" si="2"/>
        <v>5645.6999999999989</v>
      </c>
      <c r="H37" s="18">
        <f t="shared" si="3"/>
        <v>5313.5999999999985</v>
      </c>
      <c r="I37" s="17">
        <f t="shared" si="4"/>
        <v>4981.4999999999982</v>
      </c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ht="38.25" customHeight="1" x14ac:dyDescent="0.25">
      <c r="A38" s="19">
        <v>34</v>
      </c>
      <c r="B38" s="25" t="s">
        <v>44</v>
      </c>
      <c r="C38" s="26">
        <f t="shared" si="5"/>
        <v>299.7</v>
      </c>
      <c r="D38" s="33">
        <v>5994</v>
      </c>
      <c r="E38" s="22">
        <f t="shared" si="0"/>
        <v>5694.3</v>
      </c>
      <c r="F38" s="17">
        <f t="shared" si="1"/>
        <v>5394.6</v>
      </c>
      <c r="G38" s="18">
        <f t="shared" si="2"/>
        <v>5094.9000000000005</v>
      </c>
      <c r="H38" s="18">
        <f t="shared" si="3"/>
        <v>4795.2000000000007</v>
      </c>
      <c r="I38" s="17">
        <f t="shared" si="4"/>
        <v>4495.5000000000009</v>
      </c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ht="38.25" customHeight="1" x14ac:dyDescent="0.25">
      <c r="A39" s="19">
        <v>35</v>
      </c>
      <c r="B39" s="25" t="s">
        <v>45</v>
      </c>
      <c r="C39" s="26">
        <f t="shared" si="5"/>
        <v>4718.25</v>
      </c>
      <c r="D39" s="33">
        <v>94365</v>
      </c>
      <c r="E39" s="22">
        <f t="shared" si="0"/>
        <v>89646.75</v>
      </c>
      <c r="F39" s="17">
        <f t="shared" si="1"/>
        <v>84928.5</v>
      </c>
      <c r="G39" s="18">
        <f t="shared" si="2"/>
        <v>80210.25</v>
      </c>
      <c r="H39" s="18">
        <f t="shared" si="3"/>
        <v>75492</v>
      </c>
      <c r="I39" s="17">
        <f t="shared" si="4"/>
        <v>70773.75</v>
      </c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ht="38.25" customHeight="1" x14ac:dyDescent="0.25">
      <c r="A40" s="19">
        <v>36</v>
      </c>
      <c r="B40" s="25" t="s">
        <v>46</v>
      </c>
      <c r="C40" s="26">
        <f t="shared" si="5"/>
        <v>49278.375</v>
      </c>
      <c r="D40" s="33">
        <v>985567.5</v>
      </c>
      <c r="E40" s="22">
        <f t="shared" si="0"/>
        <v>936289.125</v>
      </c>
      <c r="F40" s="17">
        <f t="shared" si="1"/>
        <v>887010.75</v>
      </c>
      <c r="G40" s="18">
        <f t="shared" si="2"/>
        <v>837732.375</v>
      </c>
      <c r="H40" s="18">
        <f t="shared" si="3"/>
        <v>788454</v>
      </c>
      <c r="I40" s="17">
        <f t="shared" si="4"/>
        <v>739175.625</v>
      </c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ht="38.25" customHeight="1" x14ac:dyDescent="0.25">
      <c r="A41" s="19">
        <v>37</v>
      </c>
      <c r="B41" s="25" t="s">
        <v>47</v>
      </c>
      <c r="C41" s="26">
        <f t="shared" si="5"/>
        <v>3489.0750000000003</v>
      </c>
      <c r="D41" s="33">
        <v>69781.5</v>
      </c>
      <c r="E41" s="22">
        <f t="shared" si="0"/>
        <v>66292.425000000003</v>
      </c>
      <c r="F41" s="17">
        <f t="shared" si="1"/>
        <v>62803.350000000006</v>
      </c>
      <c r="G41" s="18">
        <f t="shared" si="2"/>
        <v>59314.275000000009</v>
      </c>
      <c r="H41" s="18">
        <f t="shared" si="3"/>
        <v>55825.200000000012</v>
      </c>
      <c r="I41" s="17">
        <f t="shared" si="4"/>
        <v>52336.125000000015</v>
      </c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ht="38.25" customHeight="1" x14ac:dyDescent="0.25">
      <c r="A42" s="19">
        <v>38</v>
      </c>
      <c r="B42" s="25" t="s">
        <v>48</v>
      </c>
      <c r="C42" s="26">
        <f t="shared" si="5"/>
        <v>9879.9749999999985</v>
      </c>
      <c r="D42" s="33">
        <v>197599.5</v>
      </c>
      <c r="E42" s="22">
        <f t="shared" si="0"/>
        <v>187719.52499999999</v>
      </c>
      <c r="F42" s="17">
        <f t="shared" si="1"/>
        <v>177839.55</v>
      </c>
      <c r="G42" s="18">
        <f t="shared" si="2"/>
        <v>167959.57499999998</v>
      </c>
      <c r="H42" s="18">
        <f t="shared" si="3"/>
        <v>158079.59999999998</v>
      </c>
      <c r="I42" s="17">
        <f t="shared" si="4"/>
        <v>148199.62499999997</v>
      </c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ht="38.25" customHeight="1" x14ac:dyDescent="0.25">
      <c r="A43" s="19">
        <v>39</v>
      </c>
      <c r="B43" s="25" t="s">
        <v>49</v>
      </c>
      <c r="C43" s="26">
        <f t="shared" si="5"/>
        <v>388.8</v>
      </c>
      <c r="D43" s="33">
        <v>7776</v>
      </c>
      <c r="E43" s="22">
        <f t="shared" si="0"/>
        <v>7387.2</v>
      </c>
      <c r="F43" s="17">
        <f t="shared" si="1"/>
        <v>6998.4</v>
      </c>
      <c r="G43" s="18">
        <f t="shared" si="2"/>
        <v>6609.5999999999995</v>
      </c>
      <c r="H43" s="18">
        <f t="shared" si="3"/>
        <v>6220.7999999999993</v>
      </c>
      <c r="I43" s="17">
        <f t="shared" si="4"/>
        <v>5831.9999999999991</v>
      </c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ht="38.25" customHeight="1" x14ac:dyDescent="0.25">
      <c r="A44" s="19">
        <v>40</v>
      </c>
      <c r="B44" s="25" t="s">
        <v>50</v>
      </c>
      <c r="C44" s="26">
        <f t="shared" si="5"/>
        <v>33582.600000000006</v>
      </c>
      <c r="D44" s="33">
        <v>671652</v>
      </c>
      <c r="E44" s="22">
        <f t="shared" si="0"/>
        <v>638069.4</v>
      </c>
      <c r="F44" s="17">
        <f t="shared" si="1"/>
        <v>604486.80000000005</v>
      </c>
      <c r="G44" s="18">
        <f t="shared" si="2"/>
        <v>570904.20000000007</v>
      </c>
      <c r="H44" s="18">
        <f t="shared" si="3"/>
        <v>537321.60000000009</v>
      </c>
      <c r="I44" s="17">
        <f t="shared" si="4"/>
        <v>503739.00000000012</v>
      </c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ht="38.25" customHeight="1" x14ac:dyDescent="0.25">
      <c r="A45" s="19">
        <v>41</v>
      </c>
      <c r="B45" s="25" t="s">
        <v>51</v>
      </c>
      <c r="C45" s="26">
        <f t="shared" si="5"/>
        <v>36087.525000000001</v>
      </c>
      <c r="D45" s="33">
        <v>721750.5</v>
      </c>
      <c r="E45" s="22">
        <f t="shared" si="0"/>
        <v>685662.97499999998</v>
      </c>
      <c r="F45" s="17">
        <f t="shared" si="1"/>
        <v>649575.44999999995</v>
      </c>
      <c r="G45" s="18">
        <f t="shared" si="2"/>
        <v>613487.92499999993</v>
      </c>
      <c r="H45" s="18">
        <f t="shared" si="3"/>
        <v>577400.39999999991</v>
      </c>
      <c r="I45" s="17">
        <f t="shared" si="4"/>
        <v>541312.87499999988</v>
      </c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ht="38.25" customHeight="1" x14ac:dyDescent="0.25">
      <c r="A46" s="19">
        <v>42</v>
      </c>
      <c r="B46" s="25" t="s">
        <v>52</v>
      </c>
      <c r="C46" s="26">
        <f t="shared" si="5"/>
        <v>146290.04999999999</v>
      </c>
      <c r="D46" s="33">
        <v>2925801</v>
      </c>
      <c r="E46" s="22">
        <f t="shared" si="0"/>
        <v>2779510.95</v>
      </c>
      <c r="F46" s="17">
        <f t="shared" si="1"/>
        <v>2633220.9000000004</v>
      </c>
      <c r="G46" s="18">
        <f t="shared" si="2"/>
        <v>2486930.8500000006</v>
      </c>
      <c r="H46" s="18">
        <f t="shared" si="3"/>
        <v>2340640.8000000007</v>
      </c>
      <c r="I46" s="17">
        <f t="shared" si="4"/>
        <v>2194350.7500000009</v>
      </c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1" ht="38.25" customHeight="1" x14ac:dyDescent="0.25">
      <c r="A47" s="19">
        <v>43</v>
      </c>
      <c r="B47" s="25" t="s">
        <v>53</v>
      </c>
      <c r="C47" s="26">
        <f t="shared" si="5"/>
        <v>10924.875</v>
      </c>
      <c r="D47" s="33">
        <v>218497.5</v>
      </c>
      <c r="E47" s="22">
        <f t="shared" si="0"/>
        <v>207572.625</v>
      </c>
      <c r="F47" s="17">
        <f t="shared" si="1"/>
        <v>196647.75</v>
      </c>
      <c r="G47" s="18">
        <f t="shared" si="2"/>
        <v>185722.875</v>
      </c>
      <c r="H47" s="18">
        <f t="shared" si="3"/>
        <v>174798</v>
      </c>
      <c r="I47" s="17">
        <f t="shared" si="4"/>
        <v>163873.125</v>
      </c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ht="38.25" customHeight="1" x14ac:dyDescent="0.25">
      <c r="A48" s="19">
        <v>44</v>
      </c>
      <c r="B48" s="25" t="s">
        <v>54</v>
      </c>
      <c r="C48" s="26">
        <f t="shared" si="5"/>
        <v>1735.425</v>
      </c>
      <c r="D48" s="33">
        <v>34708.5</v>
      </c>
      <c r="E48" s="22">
        <f t="shared" si="0"/>
        <v>32973.074999999997</v>
      </c>
      <c r="F48" s="17">
        <f t="shared" si="1"/>
        <v>31237.649999999998</v>
      </c>
      <c r="G48" s="18">
        <f t="shared" si="2"/>
        <v>29502.224999999999</v>
      </c>
      <c r="H48" s="18">
        <f t="shared" si="3"/>
        <v>27766.799999999999</v>
      </c>
      <c r="I48" s="17">
        <f t="shared" si="4"/>
        <v>26031.375</v>
      </c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 ht="38.25" customHeight="1" x14ac:dyDescent="0.25">
      <c r="A49" s="35" t="s">
        <v>9</v>
      </c>
      <c r="B49" s="36"/>
      <c r="C49" s="37"/>
      <c r="D49" s="31">
        <f>SUM(D8:D48)</f>
        <v>21270478.5</v>
      </c>
      <c r="E49" s="31">
        <f>SUM(E8:E48)</f>
        <v>20206954.575000003</v>
      </c>
      <c r="F49" s="31">
        <f>SUM(F8:F48)</f>
        <v>19143430.649999999</v>
      </c>
      <c r="G49" s="31">
        <f>SUM(G8:G48)</f>
        <v>18079906.724999998</v>
      </c>
      <c r="H49" s="31">
        <f t="shared" ref="H49:I49" si="6">SUM(H8:H48)</f>
        <v>17016382.799999997</v>
      </c>
      <c r="I49" s="31">
        <f t="shared" si="6"/>
        <v>15952858.875</v>
      </c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ht="24.75" customHeight="1" x14ac:dyDescent="0.25">
      <c r="A50" s="30"/>
      <c r="B50" s="30"/>
      <c r="C50" s="30"/>
      <c r="D50" s="29"/>
      <c r="E50" s="22"/>
      <c r="F50" s="17"/>
      <c r="G50" s="18"/>
      <c r="H50" s="18"/>
      <c r="I50" s="17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ht="48.75" customHeight="1" x14ac:dyDescent="0.25">
      <c r="A51" s="12" t="s">
        <v>4</v>
      </c>
      <c r="B51" s="15" t="s">
        <v>3</v>
      </c>
      <c r="C51" s="38" t="s">
        <v>13</v>
      </c>
      <c r="D51" s="12" t="s">
        <v>57</v>
      </c>
      <c r="E51" s="12" t="s">
        <v>57</v>
      </c>
      <c r="F51" s="12" t="s">
        <v>57</v>
      </c>
      <c r="G51" s="12" t="s">
        <v>57</v>
      </c>
      <c r="H51" s="12" t="s">
        <v>57</v>
      </c>
      <c r="I51" s="12" t="s">
        <v>57</v>
      </c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ht="20.25" customHeight="1" x14ac:dyDescent="0.25">
      <c r="A52" s="12"/>
      <c r="B52" s="15"/>
      <c r="C52" s="39"/>
      <c r="D52" s="28">
        <v>100</v>
      </c>
      <c r="E52" s="12">
        <v>95</v>
      </c>
      <c r="F52" s="16">
        <v>90</v>
      </c>
      <c r="G52" s="16">
        <v>85</v>
      </c>
      <c r="H52" s="12">
        <v>80</v>
      </c>
      <c r="I52" s="16">
        <v>75</v>
      </c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ht="48" customHeight="1" x14ac:dyDescent="0.25">
      <c r="A53" s="19">
        <v>48</v>
      </c>
      <c r="B53" s="25" t="s">
        <v>55</v>
      </c>
      <c r="C53" s="26">
        <f t="shared" si="5"/>
        <v>60384.467499999999</v>
      </c>
      <c r="D53" s="33">
        <v>1207689.3500000001</v>
      </c>
      <c r="E53" s="22">
        <f t="shared" si="0"/>
        <v>1147304.8825000001</v>
      </c>
      <c r="F53" s="17">
        <f t="shared" si="1"/>
        <v>1086920.415</v>
      </c>
      <c r="G53" s="18">
        <f t="shared" si="2"/>
        <v>1026535.9475</v>
      </c>
      <c r="H53" s="18">
        <f t="shared" si="3"/>
        <v>966151.48</v>
      </c>
      <c r="I53" s="17">
        <f t="shared" si="4"/>
        <v>905767.01249999995</v>
      </c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5" spans="1:21" x14ac:dyDescent="0.25">
      <c r="I55" s="32">
        <f>I53+I49</f>
        <v>16858625.887499999</v>
      </c>
    </row>
    <row r="56" spans="1:21" x14ac:dyDescent="0.25">
      <c r="C56" s="1"/>
      <c r="D56" s="1"/>
      <c r="E56" s="1"/>
    </row>
    <row r="57" spans="1:21" x14ac:dyDescent="0.25">
      <c r="C57" s="1"/>
      <c r="D57" s="1"/>
      <c r="E57" s="1"/>
    </row>
    <row r="58" spans="1:21" x14ac:dyDescent="0.25">
      <c r="C58" s="1"/>
      <c r="D58" s="1"/>
      <c r="E58" s="1"/>
    </row>
    <row r="60" spans="1:21" x14ac:dyDescent="0.25">
      <c r="E60" s="1"/>
    </row>
  </sheetData>
  <mergeCells count="10">
    <mergeCell ref="A49:C49"/>
    <mergeCell ref="C51:C52"/>
    <mergeCell ref="C6:C7"/>
    <mergeCell ref="H1:I1"/>
    <mergeCell ref="H2:I2"/>
    <mergeCell ref="H3:I3"/>
    <mergeCell ref="H4:I4"/>
    <mergeCell ref="C1:F1"/>
    <mergeCell ref="C2:F2"/>
    <mergeCell ref="C3:F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zoomScale="80" zoomScaleNormal="80" workbookViewId="0">
      <selection activeCell="F16" sqref="F16"/>
    </sheetView>
  </sheetViews>
  <sheetFormatPr defaultRowHeight="15" x14ac:dyDescent="0.25"/>
  <cols>
    <col min="2" max="2" width="65.85546875" customWidth="1"/>
    <col min="3" max="15" width="15.28515625" customWidth="1"/>
  </cols>
  <sheetData>
    <row r="1" spans="1:19" ht="19.5" customHeight="1" x14ac:dyDescent="0.25">
      <c r="B1" s="5" t="s">
        <v>0</v>
      </c>
      <c r="C1" s="41" t="s">
        <v>10</v>
      </c>
      <c r="D1" s="41"/>
      <c r="E1" s="41"/>
      <c r="F1" s="42"/>
      <c r="G1" s="11"/>
    </row>
    <row r="2" spans="1:19" ht="39.75" customHeight="1" x14ac:dyDescent="0.25">
      <c r="B2" s="5" t="s">
        <v>1</v>
      </c>
      <c r="C2" s="41" t="s">
        <v>11</v>
      </c>
      <c r="D2" s="41"/>
      <c r="E2" s="41"/>
      <c r="F2" s="42"/>
      <c r="G2" s="8"/>
    </row>
    <row r="3" spans="1:19" ht="18.75" customHeight="1" x14ac:dyDescent="0.25">
      <c r="B3" s="5" t="s">
        <v>2</v>
      </c>
      <c r="C3" s="43" t="s">
        <v>12</v>
      </c>
      <c r="D3" s="43"/>
      <c r="E3" s="43"/>
      <c r="F3" s="44"/>
      <c r="G3" s="10"/>
    </row>
    <row r="4" spans="1:19" ht="18.75" customHeight="1" x14ac:dyDescent="0.25">
      <c r="B4" s="5"/>
      <c r="C4" s="6"/>
      <c r="D4" s="6"/>
      <c r="E4" s="6"/>
      <c r="F4" s="7"/>
      <c r="G4" s="9"/>
    </row>
    <row r="5" spans="1:19" x14ac:dyDescent="0.25">
      <c r="B5" s="2"/>
      <c r="C5" s="3"/>
      <c r="D5" s="3"/>
      <c r="E5" s="3"/>
    </row>
    <row r="6" spans="1:19" ht="48.75" customHeight="1" x14ac:dyDescent="0.25">
      <c r="A6" s="12" t="s">
        <v>4</v>
      </c>
      <c r="B6" s="15" t="s">
        <v>3</v>
      </c>
      <c r="C6" s="38" t="s">
        <v>13</v>
      </c>
      <c r="D6" s="12" t="s">
        <v>59</v>
      </c>
      <c r="E6" s="12" t="s">
        <v>60</v>
      </c>
      <c r="F6" s="12" t="s">
        <v>61</v>
      </c>
      <c r="G6" s="12" t="s">
        <v>62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18" customHeight="1" x14ac:dyDescent="0.25">
      <c r="A7" s="12"/>
      <c r="B7" s="15"/>
      <c r="C7" s="39"/>
      <c r="D7" s="16">
        <v>100</v>
      </c>
      <c r="E7" s="12">
        <v>75</v>
      </c>
      <c r="F7" s="16">
        <v>50</v>
      </c>
      <c r="G7" s="16">
        <v>25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spans="1:19" ht="52.5" customHeight="1" x14ac:dyDescent="0.25">
      <c r="A8" s="24">
        <v>9</v>
      </c>
      <c r="B8" s="21" t="s">
        <v>56</v>
      </c>
      <c r="C8" s="20">
        <f>D8/100*25</f>
        <v>29812.5</v>
      </c>
      <c r="D8" s="23">
        <v>119250</v>
      </c>
      <c r="E8" s="22">
        <f t="shared" ref="E8:E9" si="0">D8-C8</f>
        <v>89437.5</v>
      </c>
      <c r="F8" s="17">
        <f t="shared" ref="F8:F9" si="1">E8-C8</f>
        <v>59625</v>
      </c>
      <c r="G8" s="18">
        <f t="shared" ref="G8:G9" si="2">F8-C8</f>
        <v>29812.5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spans="1:19" x14ac:dyDescent="0.25">
      <c r="A9" s="45" t="s">
        <v>9</v>
      </c>
      <c r="B9" s="45"/>
      <c r="C9" s="13">
        <f>SUM(C8:C8)</f>
        <v>29812.5</v>
      </c>
      <c r="D9" s="34">
        <f>SUM(D8:D8)</f>
        <v>119250</v>
      </c>
      <c r="E9" s="14">
        <f t="shared" si="0"/>
        <v>89437.5</v>
      </c>
      <c r="F9" s="14">
        <f t="shared" si="1"/>
        <v>59625</v>
      </c>
      <c r="G9" s="14">
        <f t="shared" si="2"/>
        <v>29812.5</v>
      </c>
    </row>
  </sheetData>
  <mergeCells count="5">
    <mergeCell ref="A9:B9"/>
    <mergeCell ref="C1:F1"/>
    <mergeCell ref="C2:F2"/>
    <mergeCell ref="C3:F3"/>
    <mergeCell ref="C6:C7"/>
  </mergeCells>
  <pageMargins left="0.70866141732283472" right="0.70866141732283472" top="0.74803149606299213" bottom="0.74803149606299213" header="0.31496062992125984" footer="0.31496062992125984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Залог Россельхозбанк</vt:lpstr>
      <vt:lpstr>Незалог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2019-08-08T08:06:10Z</dcterms:modified>
</cp:coreProperties>
</file>