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Залог Россельхозбанк" sheetId="1" r:id="rId1"/>
  </sheets>
  <calcPr calcId="145621"/>
</workbook>
</file>

<file path=xl/calcChain.xml><?xml version="1.0" encoding="utf-8"?>
<calcChain xmlns="http://schemas.openxmlformats.org/spreadsheetml/2006/main">
  <c r="J49" i="1" l="1"/>
  <c r="J8" i="1"/>
  <c r="J48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9" i="1"/>
  <c r="I9" i="1"/>
  <c r="I8" i="1"/>
  <c r="I48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9" i="1"/>
  <c r="C8" i="1"/>
  <c r="M53" i="1"/>
  <c r="L53" i="1"/>
  <c r="K53" i="1"/>
  <c r="J53" i="1"/>
  <c r="I53" i="1"/>
  <c r="H53" i="1"/>
  <c r="G53" i="1"/>
  <c r="F53" i="1"/>
  <c r="E53" i="1"/>
  <c r="C53" i="1"/>
  <c r="D55" i="1" l="1"/>
  <c r="D49" i="1" l="1"/>
  <c r="E11" i="1" l="1"/>
  <c r="F11" i="1" s="1"/>
  <c r="G11" i="1" s="1"/>
  <c r="H11" i="1" s="1"/>
  <c r="I11" i="1" s="1"/>
  <c r="E12" i="1"/>
  <c r="F12" i="1" s="1"/>
  <c r="G12" i="1" s="1"/>
  <c r="H12" i="1" s="1"/>
  <c r="I12" i="1" s="1"/>
  <c r="E13" i="1"/>
  <c r="F13" i="1" s="1"/>
  <c r="G13" i="1" s="1"/>
  <c r="H13" i="1" s="1"/>
  <c r="I13" i="1" s="1"/>
  <c r="E14" i="1"/>
  <c r="F14" i="1" s="1"/>
  <c r="G14" i="1" s="1"/>
  <c r="H14" i="1" s="1"/>
  <c r="I14" i="1" s="1"/>
  <c r="E15" i="1"/>
  <c r="F15" i="1" s="1"/>
  <c r="G15" i="1" s="1"/>
  <c r="H15" i="1" s="1"/>
  <c r="I15" i="1" s="1"/>
  <c r="E16" i="1"/>
  <c r="F16" i="1" s="1"/>
  <c r="G16" i="1" s="1"/>
  <c r="H16" i="1" s="1"/>
  <c r="I16" i="1" s="1"/>
  <c r="E17" i="1"/>
  <c r="F17" i="1" s="1"/>
  <c r="G17" i="1" s="1"/>
  <c r="H17" i="1" s="1"/>
  <c r="I17" i="1" s="1"/>
  <c r="E18" i="1"/>
  <c r="F18" i="1" s="1"/>
  <c r="G18" i="1" s="1"/>
  <c r="H18" i="1" s="1"/>
  <c r="I18" i="1" s="1"/>
  <c r="E19" i="1"/>
  <c r="F19" i="1" s="1"/>
  <c r="G19" i="1" s="1"/>
  <c r="H19" i="1" s="1"/>
  <c r="I19" i="1" s="1"/>
  <c r="E20" i="1"/>
  <c r="F20" i="1" s="1"/>
  <c r="G20" i="1" s="1"/>
  <c r="H20" i="1" s="1"/>
  <c r="I20" i="1" s="1"/>
  <c r="E21" i="1"/>
  <c r="F21" i="1" s="1"/>
  <c r="G21" i="1" s="1"/>
  <c r="H21" i="1" s="1"/>
  <c r="I21" i="1" s="1"/>
  <c r="E22" i="1"/>
  <c r="F22" i="1" s="1"/>
  <c r="G22" i="1" s="1"/>
  <c r="H22" i="1" s="1"/>
  <c r="I22" i="1" s="1"/>
  <c r="E23" i="1"/>
  <c r="F23" i="1" s="1"/>
  <c r="G23" i="1" s="1"/>
  <c r="H23" i="1" s="1"/>
  <c r="I23" i="1" s="1"/>
  <c r="E24" i="1"/>
  <c r="F24" i="1" s="1"/>
  <c r="G24" i="1" s="1"/>
  <c r="H24" i="1" s="1"/>
  <c r="I24" i="1" s="1"/>
  <c r="E27" i="1"/>
  <c r="F27" i="1" s="1"/>
  <c r="G27" i="1" s="1"/>
  <c r="H27" i="1" s="1"/>
  <c r="I27" i="1" s="1"/>
  <c r="E28" i="1"/>
  <c r="F28" i="1" s="1"/>
  <c r="G28" i="1" s="1"/>
  <c r="H28" i="1" s="1"/>
  <c r="I28" i="1" s="1"/>
  <c r="E29" i="1"/>
  <c r="F29" i="1" s="1"/>
  <c r="G29" i="1" s="1"/>
  <c r="H29" i="1" s="1"/>
  <c r="I29" i="1" s="1"/>
  <c r="E30" i="1"/>
  <c r="F30" i="1" s="1"/>
  <c r="G30" i="1" s="1"/>
  <c r="H30" i="1" s="1"/>
  <c r="I30" i="1" s="1"/>
  <c r="E31" i="1"/>
  <c r="F31" i="1" s="1"/>
  <c r="G31" i="1" s="1"/>
  <c r="H31" i="1" s="1"/>
  <c r="I31" i="1" s="1"/>
  <c r="E32" i="1"/>
  <c r="F32" i="1" s="1"/>
  <c r="G32" i="1" s="1"/>
  <c r="H32" i="1" s="1"/>
  <c r="I32" i="1" s="1"/>
  <c r="E33" i="1"/>
  <c r="F33" i="1" s="1"/>
  <c r="G33" i="1" s="1"/>
  <c r="H33" i="1" s="1"/>
  <c r="I33" i="1" s="1"/>
  <c r="E34" i="1"/>
  <c r="F34" i="1" s="1"/>
  <c r="G34" i="1" s="1"/>
  <c r="H34" i="1" s="1"/>
  <c r="I34" i="1" s="1"/>
  <c r="E35" i="1"/>
  <c r="F35" i="1" s="1"/>
  <c r="G35" i="1" s="1"/>
  <c r="H35" i="1" s="1"/>
  <c r="I35" i="1" s="1"/>
  <c r="E36" i="1"/>
  <c r="F36" i="1" s="1"/>
  <c r="G36" i="1" s="1"/>
  <c r="H36" i="1" s="1"/>
  <c r="I36" i="1" s="1"/>
  <c r="E39" i="1"/>
  <c r="F39" i="1" s="1"/>
  <c r="G39" i="1" s="1"/>
  <c r="H39" i="1" s="1"/>
  <c r="I39" i="1" s="1"/>
  <c r="E40" i="1"/>
  <c r="F40" i="1" s="1"/>
  <c r="G40" i="1" s="1"/>
  <c r="H40" i="1" s="1"/>
  <c r="I40" i="1" s="1"/>
  <c r="E41" i="1"/>
  <c r="F41" i="1" s="1"/>
  <c r="G41" i="1" s="1"/>
  <c r="H41" i="1" s="1"/>
  <c r="I41" i="1" s="1"/>
  <c r="E42" i="1"/>
  <c r="F42" i="1" s="1"/>
  <c r="G42" i="1" s="1"/>
  <c r="H42" i="1" s="1"/>
  <c r="I42" i="1" s="1"/>
  <c r="E43" i="1"/>
  <c r="F43" i="1" s="1"/>
  <c r="G43" i="1" s="1"/>
  <c r="H43" i="1" s="1"/>
  <c r="I43" i="1" s="1"/>
  <c r="E44" i="1"/>
  <c r="F44" i="1" s="1"/>
  <c r="G44" i="1" s="1"/>
  <c r="H44" i="1" s="1"/>
  <c r="I44" i="1" s="1"/>
  <c r="E45" i="1"/>
  <c r="F45" i="1" s="1"/>
  <c r="G45" i="1" s="1"/>
  <c r="H45" i="1" s="1"/>
  <c r="I45" i="1" s="1"/>
  <c r="E46" i="1"/>
  <c r="F46" i="1" s="1"/>
  <c r="G46" i="1" s="1"/>
  <c r="H46" i="1" s="1"/>
  <c r="I46" i="1" s="1"/>
  <c r="E47" i="1"/>
  <c r="F47" i="1" s="1"/>
  <c r="G47" i="1" s="1"/>
  <c r="H47" i="1" s="1"/>
  <c r="I47" i="1" s="1"/>
  <c r="E48" i="1"/>
  <c r="F48" i="1" s="1"/>
  <c r="G48" i="1" s="1"/>
  <c r="H48" i="1" s="1"/>
  <c r="E10" i="1"/>
  <c r="F10" i="1" s="1"/>
  <c r="G10" i="1" s="1"/>
  <c r="H10" i="1" s="1"/>
  <c r="I10" i="1" s="1"/>
  <c r="E9" i="1"/>
  <c r="F9" i="1" s="1"/>
  <c r="G9" i="1" s="1"/>
  <c r="H9" i="1" s="1"/>
  <c r="E25" i="1"/>
  <c r="F25" i="1" s="1"/>
  <c r="G25" i="1" s="1"/>
  <c r="H25" i="1" s="1"/>
  <c r="I25" i="1" s="1"/>
  <c r="E26" i="1"/>
  <c r="F26" i="1" s="1"/>
  <c r="G26" i="1" s="1"/>
  <c r="H26" i="1" s="1"/>
  <c r="I26" i="1" s="1"/>
  <c r="E37" i="1"/>
  <c r="F37" i="1" s="1"/>
  <c r="G37" i="1" s="1"/>
  <c r="H37" i="1" s="1"/>
  <c r="I37" i="1" s="1"/>
  <c r="E38" i="1"/>
  <c r="F38" i="1" s="1"/>
  <c r="G38" i="1" s="1"/>
  <c r="H38" i="1" s="1"/>
  <c r="I38" i="1" s="1"/>
  <c r="E8" i="1" l="1"/>
  <c r="E49" i="1" s="1"/>
  <c r="F8" i="1" l="1"/>
  <c r="F49" i="1" s="1"/>
  <c r="G8" i="1" l="1"/>
  <c r="G49" i="1" s="1"/>
  <c r="H8" i="1" l="1"/>
  <c r="H49" i="1" s="1"/>
  <c r="I49" i="1" l="1"/>
</calcChain>
</file>

<file path=xl/sharedStrings.xml><?xml version="1.0" encoding="utf-8"?>
<sst xmlns="http://schemas.openxmlformats.org/spreadsheetml/2006/main" count="76" uniqueCount="67">
  <si>
    <t>Наименование должника</t>
  </si>
  <si>
    <t>Юридический адрес должника:</t>
  </si>
  <si>
    <t>ИНН должника:</t>
  </si>
  <si>
    <t>Имущество должника</t>
  </si>
  <si>
    <t>№</t>
  </si>
  <si>
    <t>Лот в залоге</t>
  </si>
  <si>
    <t>Лот не в залоге</t>
  </si>
  <si>
    <t>Цена по которой был куплен лот</t>
  </si>
  <si>
    <t>Величина снижения цены лота в периоде</t>
  </si>
  <si>
    <t>ИТОГ:</t>
  </si>
  <si>
    <t>ООО Сельскохозяйственное предприятие "Рубин"</t>
  </si>
  <si>
    <t>423633, Республика Татарстан, Елабужский р-н, Большие Армалы с, Центральная ул, 1, А</t>
  </si>
  <si>
    <t>1646023452</t>
  </si>
  <si>
    <t>Земельный участок, земли с/х назначения, площадь 241 666 кв.м., адрес: Республика Татарстан, Елабужский район, Мурзихинское сельское поселение, кадастровый номер 16:18:030401:163</t>
  </si>
  <si>
    <t>Земельный участок, земли с/х назначения, площадь 33 890 кв.м., адрес: Республика Татарстан, Елабужский район, Мурзихинское сельское поселение, кадастровый номер 16:18:030401:164</t>
  </si>
  <si>
    <t>Земельный участок, земли с/х назначения, площадь 1 350 282 кв.м., адрес: Республика Татарстан, Елабужский район, Мурзихинское сельское поселение, кадастровый номер 16:18:030401:162</t>
  </si>
  <si>
    <t>Земельный участок, земли с/х назначения, площадь 22 697 кв.м., адрес: Республика Татарстан, Елабужский район, Мурзихинское сельское поселение, кадастровый номер 16:18:030401:160</t>
  </si>
  <si>
    <t>Земельный участок, земли с/х назначения, площадь 309 729 кв.м., адрес: Республика Татарстан, Елабужский район, Мурзихинское сельское поселение, кадастровый номер 16:18:030401:215</t>
  </si>
  <si>
    <t>Земельный участок, земли с/х назначения, площадь 684 936 кв.м., адрес: Республика Татарстан, Елабужский район, Мурзихинское сельское поселение, кадастровый номер 16:18:030401:225</t>
  </si>
  <si>
    <t>Земельный участок, земли с/х назначения, площадь 347 023 кв.м., адрес: Республика Татарстан, Елабужский район, Мурзихинское сельское поселение, кадастровый номер 16:18:030401:157</t>
  </si>
  <si>
    <t>Земельный участок, земли с/х назначения, площадь 50 823 кв.м., адрес: Республика Татарстан, Елабужский район, Мурзихинское сельское поселение, кадастровый номер 16:18:030401:158</t>
  </si>
  <si>
    <t>Земельный участок, земли с/х назначения, площадь 233 392 кв.м., адрес: Республика Татарстан, Елабужский район, Мурзихинское сельское поселение, кадастровый номер 16:18:030401:169</t>
  </si>
  <si>
    <t>Земельный участок, земли с/х назначения, площадь 526 877 кв.м., адрес: Республика Татарстан, Елабужский район, Мурзихинское сельское поселение, кадастровый номер 16:18:030401:166</t>
  </si>
  <si>
    <t>Земельный участок, земли сельскохозяйственного назначения, площадь 1 330 335 кв.м., адрес: Республика Татарстан, Елабужский район, Мурзихинское сельское поселение, кадастровый номер 16:18:030401:170</t>
  </si>
  <si>
    <t>Земельный участок, земли сельскохозяйственного назначения, площадь 28 500 кв.м., адрес: Республика Татарстан, Елабужский район, Мурзихинское сельское поселение, кадастровый номер 16:18:030401:167</t>
  </si>
  <si>
    <t>Земельный участок, земли с/х назначения, площадь 20 419 кв.м., адрес: Республика Татарстан, Елабужский район, Мурзихинское сельское поселение, кадастровый номер 16:18:030401:168</t>
  </si>
  <si>
    <t>Земельный участок, земли с/х назначения, площадь 669 143 кв.м., адрес: Республика Татарстан, Елабужский район, Мурзихинское сельское поселение, кадастровый номер 16:18:030401:149</t>
  </si>
  <si>
    <t>Земельный участок, земли с/х назначения, площадь 17 568 кв.м., адрес: Республика Татарстан, Елабужский район, Мурзихинское сельское поселение, кадастровый номер 16:18:030401:150</t>
  </si>
  <si>
    <t>Земельный участок, земли с/х назначения, площадь 684 431 кв.м., адрес: Республика Татарстан, Елабужский район, Мурзихинское сельское поселение, кадастровый номер 16:18:030401:151</t>
  </si>
  <si>
    <t>Земельный участок, земли с/х назначения, площадь 415 529 кв.м., адрес: Республика Татарстан, Елабужский район, Мурзихинское сельское поселение, кадастровый номер 16:18:030401:152</t>
  </si>
  <si>
    <t>Земельный участок, земли промышленности, площадь 374 441 кв.м., адрес: Республика Татарстан, Елабужский район, Мурзихинское сельское поселение, кадастровый номер 16:18:030401:207</t>
  </si>
  <si>
    <t>Земельный участок, земли с/х назначения, площадь 992 661 кв.м., адрес: Республика Татарстан, Елабужский район, Лекаревское сельское поселение, кадастровый номер 16:18:040601:229</t>
  </si>
  <si>
    <t>Земельный участок, земли сельскохозяйственного назначения, площадь 105 892 кв.м., адрес: Республика Татарстан, Елабужский район, Мурзихинское сельское поселение, кадастровый номер 16:18:030401:153</t>
  </si>
  <si>
    <t>Земельный участок, земли промышленности, площадь 168 147 кв.м., адрес: Республика Татарстан, Елабужский район, Мурзихинское сельское поселение, кадастровый номер 16:18:030401:154</t>
  </si>
  <si>
    <t>Земельный участок, земли с/х назначения, площадь 70 629 кв.м., адрес: Республика Татарстан, Елабужский район, Мурзихинское сельское поселение, кадастровый номер 16:18:030401:165</t>
  </si>
  <si>
    <t>Земельный участок, земли с/х назначения, площадь 2 894 кв.м., адрес: Республика Татарстан, Елабужский район, Мурзихинское сельское поселение, кадастровый номер 16:18:030401:229</t>
  </si>
  <si>
    <t>Земельный участок, земли с/х назначения, площадь 2 143 269 кв.м., адрес: Республика Татарстан, Елабужский район, Лекаревское сельское поселение, кадастровый номер 16:18:040601:221</t>
  </si>
  <si>
    <t>Земельный участок, земли с/х назначения, площадь 1 216 932 кв.м., адрес: Республика Татарстан, Елабужский район, Лекаревское сельское поселение, кадастровый номер 16:18:040601:227</t>
  </si>
  <si>
    <t>Земельный участок, земли с/х назначения, площадь 54 914 кв.м., адрес: Республика Татарстан, Елабужский район, Лекаревское сельское поселение, кадастровый номер 16:18:040601:215</t>
  </si>
  <si>
    <t>Земельный участок, земли с/х назначения, площадь 9 509 кв.м., адрес: Республика Татарстан, Елабужский район, Лекаревское сельское поселение, кадастровый номер 16:18:040601:228</t>
  </si>
  <si>
    <t>Земельный участок, земли с/х назначения, площадь 2 214 079 кв.м., адрес: Республика Татарстан, Елабужский район, Лекаревское сельское поселение, кадастровый номер 16:18:040601:223</t>
  </si>
  <si>
    <t>Земельный участок, земли с/х назначения, площадь 18 369 кв.м., адрес: Республика Татарстан, Елабужский район, Лекаревское сельское поселение, кадастровый номер 16:18:040601:213</t>
  </si>
  <si>
    <t>Земельный участок, земли с/х назначения, площадь 3 884 кв.м., адрес: Республика Татарстан, Елабужский район, Лекаревское сельское поселение, кадастровый номер 16:18:040601:214</t>
  </si>
  <si>
    <t>Земельный участок, земли с/х назначения, площадь 3 470 кв.м., адрес: Республика Татарстан, Елабужский район, Лекаревское сельское поселение, кадастровый номер 16:18:040601:224</t>
  </si>
  <si>
    <t>Земельный участок, земли с/х назначения, площадь 70 816 кв.м., адрес: Республика Татарстан, Елабужский район, Лекаревское сельское поселение, кадастровый номер 16:18:040601:220</t>
  </si>
  <si>
    <t>Земельный участок, земли с/х назначения, площадь 918 308 кв.м., адрес: Республика Татарстан, Елабужский район, Лекаревское сельское поселение, кадастровый номер 16:18:040601:222</t>
  </si>
  <si>
    <t>Земельный участок, земли с/х назначения, площадь 64 490 кв.м., адрес: Республика Татарстан, Елабужский район, Лекаревское сельское поселение, кадастровый номер 16:18:040601:225</t>
  </si>
  <si>
    <t>Земельный участок, земли с/х назначения, площадь 158 915 кв.м., адрес: Республика Татарстан, Елабужский район, Лекаревское сельское поселение, кадастровый номер 16:18:040601:226</t>
  </si>
  <si>
    <t>Земельный участок, земли с/х назначения, площадь 4 609 кв.м., адрес: Республика Татарстан, Елабужский район, Лекаревское сельское поселение, кадастровый номер 16:18:040601:217</t>
  </si>
  <si>
    <t>Земельный участок, земли с/х назначения, площадь 605 271 кв.м., адрес: Республика Татарстан, Елабужский район, Лекаревское сельское поселение, кадастровый номер 16:18:040601:218</t>
  </si>
  <si>
    <t>Земельный участок, земли с/х назначения, площадь 655 192 кв.м., адрес: Республика Татарстан, Елабужский район, Лекаревское сельское поселение, кадастровый номер 16:18:040601:212</t>
  </si>
  <si>
    <t>Земельный участок, земли с/х назначения, площадь 3 022 698 кв.м., адрес: Республика Татарстан, Елабужский район, Лекаревское сельское поселение, кадастровый номер 16:18:040601:216</t>
  </si>
  <si>
    <t>Земельный участок, земли с/х назначения, площадь 177 460 кв.м., адрес: Республика Татарстан, Елабужский район, Лекаревское сельское поселение, кадастровый номер 16:18:040601:219</t>
  </si>
  <si>
    <t>Земельный участок, земли с/х назначения, площадь 23 746 кв.м., адрес: Республика Татарстан, Елабужский район, Лекаревское сельское поселение, кадастровый номер 16:18:040601:230</t>
  </si>
  <si>
    <t>Зерноуборочный комбайн РСМ-142 «ACROS-530» Заводской № машины (рамы) R0ACR530003811  г.в. 2009  Двигатель 90279067 Коробка передач отсутствует Основной ведущий мост 170 Цвет красно-белый, Мощность двигателя 184 (250)  гос. № ТВ 7830 16 RUS</t>
  </si>
  <si>
    <t>Размер снижения от начальной цены 7% раз в 5 рабочих дней</t>
  </si>
  <si>
    <t>Размер снижения от начальной цены 5 % раз в 5 рабочих дней</t>
  </si>
  <si>
    <t>с 03.02.2020 до 09.02.2020 (включительно)</t>
  </si>
  <si>
    <t>с 10.02.2020 до 16.02.2020 (включительно)</t>
  </si>
  <si>
    <t>с 17.02.2020 до 23.02.2020 (включительно)</t>
  </si>
  <si>
    <t>с 24.02.2020 до 01.03.2020 (включительно)</t>
  </si>
  <si>
    <t>с 02.03.2020 до 08.03.2020 (включительно)</t>
  </si>
  <si>
    <t>с 09.03.2020 до 15.03.2020 (включительно)</t>
  </si>
  <si>
    <t>с 16.03.2020 до 22.03.2020 (включительно)</t>
  </si>
  <si>
    <t>с23.03.2020 до 29.03.2020 (включительно)</t>
  </si>
  <si>
    <t>с 30.03.2020 до 05.04.2020 (включительно)</t>
  </si>
  <si>
    <t>с 06.04.2020 до 12.04.2020 (включительно)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</si>
</sst>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₽&quot;;[Red]\-#,##0.00\ &quot;₽&quot;"/>
    <numFmt numFmtId="164" formatCode="#,##0.00\ &quot;₽&quot;"/>
  </numFmts>
  <fonts count="10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64" fontId="0" fillId="0" borderId="0" xfId="0" applyNumberFormat="1"/>
    <xf numFmtId="0" fontId="1" fillId="0" borderId="0" xfId="0" applyFont="1" applyBorder="1" applyAlignment="1"/>
    <xf numFmtId="0" fontId="1" fillId="0" borderId="0" xfId="0" applyFont="1" applyBorder="1" applyAlignment="1">
      <alignment horizontal="left"/>
    </xf>
    <xf numFmtId="0" fontId="0" fillId="0" borderId="0" xfId="0" applyAlignment="1">
      <alignment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/>
    </xf>
    <xf numFmtId="0" fontId="4" fillId="0" borderId="0" xfId="0" applyFont="1"/>
    <xf numFmtId="0" fontId="0" fillId="0" borderId="1" xfId="0" applyBorder="1"/>
    <xf numFmtId="0" fontId="0" fillId="3" borderId="1" xfId="0" applyFill="1" applyBorder="1"/>
    <xf numFmtId="0" fontId="0" fillId="5" borderId="1" xfId="0" applyFill="1" applyBorder="1"/>
    <xf numFmtId="0" fontId="0" fillId="4" borderId="1" xfId="0" applyFill="1" applyBorder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64" fontId="2" fillId="3" borderId="6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8" fontId="8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8" fontId="9" fillId="4" borderId="1" xfId="0" applyNumberFormat="1" applyFont="1" applyFill="1" applyBorder="1" applyAlignment="1">
      <alignment horizontal="center" vertical="center" wrapText="1"/>
    </xf>
    <xf numFmtId="8" fontId="0" fillId="0" borderId="0" xfId="0" applyNumberFormat="1"/>
    <xf numFmtId="8" fontId="8" fillId="0" borderId="1" xfId="0" applyNumberFormat="1" applyFont="1" applyFill="1" applyBorder="1" applyAlignment="1">
      <alignment horizontal="center" vertical="center" wrapText="1"/>
    </xf>
    <xf numFmtId="8" fontId="9" fillId="4" borderId="3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right" vertical="center" wrapText="1"/>
    </xf>
    <xf numFmtId="0" fontId="5" fillId="4" borderId="7" xfId="0" applyFont="1" applyFill="1" applyBorder="1" applyAlignment="1">
      <alignment horizontal="right" vertical="center" wrapText="1"/>
    </xf>
    <xf numFmtId="0" fontId="5" fillId="4" borderId="5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wrapText="1"/>
    </xf>
    <xf numFmtId="49" fontId="3" fillId="0" borderId="4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tabSelected="1" zoomScale="80" zoomScaleNormal="80" workbookViewId="0">
      <pane ySplit="1" topLeftCell="A44" activePane="bottomLeft" state="frozen"/>
      <selection pane="bottomLeft" activeCell="D53" sqref="D53"/>
    </sheetView>
  </sheetViews>
  <sheetFormatPr defaultRowHeight="15" x14ac:dyDescent="0.25"/>
  <cols>
    <col min="1" max="1" width="6" customWidth="1"/>
    <col min="2" max="2" width="87.28515625" customWidth="1"/>
    <col min="3" max="3" width="17.28515625" customWidth="1"/>
    <col min="4" max="13" width="17" customWidth="1"/>
  </cols>
  <sheetData>
    <row r="1" spans="1:21" ht="19.5" customHeight="1" x14ac:dyDescent="0.25">
      <c r="B1" s="5" t="s">
        <v>0</v>
      </c>
      <c r="C1" s="36" t="s">
        <v>10</v>
      </c>
      <c r="D1" s="36"/>
      <c r="E1" s="36"/>
      <c r="F1" s="37"/>
      <c r="G1" s="11"/>
      <c r="H1" s="35" t="s">
        <v>5</v>
      </c>
      <c r="I1" s="35"/>
    </row>
    <row r="2" spans="1:21" ht="31.5" customHeight="1" x14ac:dyDescent="0.25">
      <c r="B2" s="5" t="s">
        <v>1</v>
      </c>
      <c r="C2" s="36" t="s">
        <v>11</v>
      </c>
      <c r="D2" s="36"/>
      <c r="E2" s="36"/>
      <c r="F2" s="37"/>
      <c r="G2" s="8"/>
      <c r="H2" s="35" t="s">
        <v>6</v>
      </c>
      <c r="I2" s="35"/>
    </row>
    <row r="3" spans="1:21" ht="18.75" customHeight="1" x14ac:dyDescent="0.25">
      <c r="B3" s="5" t="s">
        <v>2</v>
      </c>
      <c r="C3" s="38" t="s">
        <v>12</v>
      </c>
      <c r="D3" s="38"/>
      <c r="E3" s="38"/>
      <c r="F3" s="39"/>
      <c r="G3" s="10"/>
      <c r="H3" s="35" t="s">
        <v>7</v>
      </c>
      <c r="I3" s="35"/>
    </row>
    <row r="4" spans="1:21" ht="18.75" customHeight="1" x14ac:dyDescent="0.25">
      <c r="B4" s="5"/>
      <c r="C4" s="6"/>
      <c r="D4" s="6"/>
      <c r="E4" s="6"/>
      <c r="F4" s="7"/>
      <c r="G4" s="9"/>
      <c r="H4" s="35" t="s">
        <v>8</v>
      </c>
      <c r="I4" s="35"/>
    </row>
    <row r="5" spans="1:21" x14ac:dyDescent="0.25">
      <c r="B5" s="2"/>
      <c r="C5" s="3"/>
      <c r="D5" s="3"/>
      <c r="E5" s="3"/>
    </row>
    <row r="6" spans="1:21" ht="48.75" customHeight="1" x14ac:dyDescent="0.25">
      <c r="A6" s="12" t="s">
        <v>4</v>
      </c>
      <c r="B6" s="13" t="s">
        <v>3</v>
      </c>
      <c r="C6" s="33" t="s">
        <v>56</v>
      </c>
      <c r="D6" s="12" t="s">
        <v>57</v>
      </c>
      <c r="E6" s="12" t="s">
        <v>58</v>
      </c>
      <c r="F6" s="12" t="s">
        <v>59</v>
      </c>
      <c r="G6" s="12" t="s">
        <v>60</v>
      </c>
      <c r="H6" s="12" t="s">
        <v>61</v>
      </c>
      <c r="I6" s="12" t="s">
        <v>62</v>
      </c>
      <c r="J6" s="12" t="s">
        <v>63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8" customHeight="1" x14ac:dyDescent="0.25">
      <c r="A7" s="12"/>
      <c r="B7" s="13"/>
      <c r="C7" s="34"/>
      <c r="D7" s="22">
        <v>100</v>
      </c>
      <c r="E7" s="14">
        <v>95</v>
      </c>
      <c r="F7" s="14">
        <v>90</v>
      </c>
      <c r="G7" s="22">
        <v>85</v>
      </c>
      <c r="H7" s="14">
        <v>80</v>
      </c>
      <c r="I7" s="14">
        <v>75</v>
      </c>
      <c r="J7" s="14">
        <v>70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ht="38.25" customHeight="1" x14ac:dyDescent="0.25">
      <c r="A8" s="17">
        <v>1</v>
      </c>
      <c r="B8" s="19" t="s">
        <v>14</v>
      </c>
      <c r="C8" s="20">
        <f>D8/100*5</f>
        <v>1807.3125</v>
      </c>
      <c r="D8" s="23">
        <v>36146.25</v>
      </c>
      <c r="E8" s="18">
        <f>D8-C8</f>
        <v>34338.9375</v>
      </c>
      <c r="F8" s="15">
        <f>E8-C8</f>
        <v>32531.625</v>
      </c>
      <c r="G8" s="16">
        <f>F8-C8</f>
        <v>30724.3125</v>
      </c>
      <c r="H8" s="16">
        <f>G8-C8</f>
        <v>28917</v>
      </c>
      <c r="I8" s="15">
        <f>H8-C8</f>
        <v>27109.6875</v>
      </c>
      <c r="J8" s="29">
        <f>I8-C8</f>
        <v>25302.375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ht="38.25" customHeight="1" x14ac:dyDescent="0.25">
      <c r="A9" s="17">
        <v>2</v>
      </c>
      <c r="B9" s="19" t="s">
        <v>13</v>
      </c>
      <c r="C9" s="20">
        <f>D9/100*5</f>
        <v>10900.069000000001</v>
      </c>
      <c r="D9" s="23">
        <v>218001.38</v>
      </c>
      <c r="E9" s="18">
        <f t="shared" ref="E9:E48" si="0">D9-C9</f>
        <v>207101.31100000002</v>
      </c>
      <c r="F9" s="15">
        <f t="shared" ref="F9:F48" si="1">E9-C9</f>
        <v>196201.24200000003</v>
      </c>
      <c r="G9" s="16">
        <f t="shared" ref="G9:G48" si="2">F9-C9</f>
        <v>185301.17300000004</v>
      </c>
      <c r="H9" s="16">
        <f t="shared" ref="H9:H48" si="3">G9-C9</f>
        <v>174401.10400000005</v>
      </c>
      <c r="I9" s="15">
        <f t="shared" ref="I9:I47" si="4">H9-C9</f>
        <v>163501.03500000006</v>
      </c>
      <c r="J9" s="29">
        <f>I9-C9</f>
        <v>152600.96600000007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ht="38.25" customHeight="1" x14ac:dyDescent="0.25">
      <c r="A10" s="17">
        <v>3</v>
      </c>
      <c r="B10" s="19" t="s">
        <v>15</v>
      </c>
      <c r="C10" s="20">
        <f t="shared" ref="C10:C48" si="5">D10/100*5</f>
        <v>52498.631499999989</v>
      </c>
      <c r="D10" s="23">
        <v>1049972.6299999999</v>
      </c>
      <c r="E10" s="18">
        <f t="shared" si="0"/>
        <v>997473.99849999987</v>
      </c>
      <c r="F10" s="15">
        <f t="shared" si="1"/>
        <v>944975.36699999985</v>
      </c>
      <c r="G10" s="16">
        <f t="shared" si="2"/>
        <v>892476.73549999984</v>
      </c>
      <c r="H10" s="16">
        <f t="shared" si="3"/>
        <v>839978.10399999982</v>
      </c>
      <c r="I10" s="15">
        <f t="shared" si="4"/>
        <v>787479.4724999998</v>
      </c>
      <c r="J10" s="29">
        <f t="shared" ref="J10:J47" si="6">I10-C10</f>
        <v>734980.84099999978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ht="38.25" customHeight="1" x14ac:dyDescent="0.25">
      <c r="A11" s="17">
        <v>4</v>
      </c>
      <c r="B11" s="19" t="s">
        <v>16</v>
      </c>
      <c r="C11" s="20">
        <f t="shared" si="5"/>
        <v>1251.45</v>
      </c>
      <c r="D11" s="23">
        <v>25029</v>
      </c>
      <c r="E11" s="18">
        <f t="shared" si="0"/>
        <v>23777.55</v>
      </c>
      <c r="F11" s="15">
        <f t="shared" si="1"/>
        <v>22526.1</v>
      </c>
      <c r="G11" s="16">
        <f t="shared" si="2"/>
        <v>21274.649999999998</v>
      </c>
      <c r="H11" s="16">
        <f t="shared" si="3"/>
        <v>20023.199999999997</v>
      </c>
      <c r="I11" s="15">
        <f t="shared" si="4"/>
        <v>18771.749999999996</v>
      </c>
      <c r="J11" s="29">
        <f t="shared" si="6"/>
        <v>17520.299999999996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38.25" customHeight="1" x14ac:dyDescent="0.25">
      <c r="A12" s="17">
        <v>5</v>
      </c>
      <c r="B12" s="19" t="s">
        <v>17</v>
      </c>
      <c r="C12" s="20">
        <f t="shared" si="5"/>
        <v>13641.412499999999</v>
      </c>
      <c r="D12" s="23">
        <v>272828.25</v>
      </c>
      <c r="E12" s="18">
        <f t="shared" si="0"/>
        <v>259186.83749999999</v>
      </c>
      <c r="F12" s="15">
        <f t="shared" si="1"/>
        <v>245545.42499999999</v>
      </c>
      <c r="G12" s="16">
        <f t="shared" si="2"/>
        <v>231904.01249999998</v>
      </c>
      <c r="H12" s="16">
        <f t="shared" si="3"/>
        <v>218262.59999999998</v>
      </c>
      <c r="I12" s="15">
        <f t="shared" si="4"/>
        <v>204621.18749999997</v>
      </c>
      <c r="J12" s="29">
        <f t="shared" si="6"/>
        <v>190979.77499999997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38.25" customHeight="1" x14ac:dyDescent="0.25">
      <c r="A13" s="17">
        <v>6</v>
      </c>
      <c r="B13" s="19" t="s">
        <v>18</v>
      </c>
      <c r="C13" s="20">
        <f t="shared" si="5"/>
        <v>28191.037500000002</v>
      </c>
      <c r="D13" s="23">
        <v>563820.75</v>
      </c>
      <c r="E13" s="18">
        <f t="shared" si="0"/>
        <v>535629.71250000002</v>
      </c>
      <c r="F13" s="15">
        <f t="shared" si="1"/>
        <v>507438.67500000005</v>
      </c>
      <c r="G13" s="16">
        <f t="shared" si="2"/>
        <v>479247.63750000007</v>
      </c>
      <c r="H13" s="16">
        <f t="shared" si="3"/>
        <v>451056.60000000009</v>
      </c>
      <c r="I13" s="15">
        <f t="shared" si="4"/>
        <v>422865.56250000012</v>
      </c>
      <c r="J13" s="29">
        <f t="shared" si="6"/>
        <v>394674.52500000014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ht="38.25" customHeight="1" x14ac:dyDescent="0.25">
      <c r="A14" s="17">
        <v>7</v>
      </c>
      <c r="B14" s="19" t="s">
        <v>19</v>
      </c>
      <c r="C14" s="20">
        <f t="shared" si="5"/>
        <v>15126.75</v>
      </c>
      <c r="D14" s="23">
        <v>302535</v>
      </c>
      <c r="E14" s="18">
        <f t="shared" si="0"/>
        <v>287408.25</v>
      </c>
      <c r="F14" s="15">
        <f t="shared" si="1"/>
        <v>272281.5</v>
      </c>
      <c r="G14" s="16">
        <f t="shared" si="2"/>
        <v>257154.75</v>
      </c>
      <c r="H14" s="16">
        <f t="shared" si="3"/>
        <v>242028</v>
      </c>
      <c r="I14" s="15">
        <f t="shared" si="4"/>
        <v>226901.25</v>
      </c>
      <c r="J14" s="29">
        <f t="shared" si="6"/>
        <v>211774.5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38.25" customHeight="1" x14ac:dyDescent="0.25">
      <c r="A15" s="17">
        <v>8</v>
      </c>
      <c r="B15" s="19" t="s">
        <v>20</v>
      </c>
      <c r="C15" s="20">
        <f t="shared" si="5"/>
        <v>2616.8065000000001</v>
      </c>
      <c r="D15" s="23">
        <v>52336.13</v>
      </c>
      <c r="E15" s="18">
        <f t="shared" si="0"/>
        <v>49719.323499999999</v>
      </c>
      <c r="F15" s="15">
        <f t="shared" si="1"/>
        <v>47102.517</v>
      </c>
      <c r="G15" s="16">
        <f t="shared" si="2"/>
        <v>44485.710500000001</v>
      </c>
      <c r="H15" s="16">
        <f t="shared" si="3"/>
        <v>41868.904000000002</v>
      </c>
      <c r="I15" s="15">
        <f t="shared" si="4"/>
        <v>39252.097500000003</v>
      </c>
      <c r="J15" s="29">
        <f t="shared" si="6"/>
        <v>36635.291000000005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38.25" customHeight="1" x14ac:dyDescent="0.25">
      <c r="A16" s="17">
        <v>9</v>
      </c>
      <c r="B16" s="19" t="s">
        <v>21</v>
      </c>
      <c r="C16" s="20">
        <f t="shared" si="5"/>
        <v>10527.974999999999</v>
      </c>
      <c r="D16" s="23">
        <v>210559.5</v>
      </c>
      <c r="E16" s="18">
        <f t="shared" si="0"/>
        <v>200031.52499999999</v>
      </c>
      <c r="F16" s="15">
        <f t="shared" si="1"/>
        <v>189503.55</v>
      </c>
      <c r="G16" s="16">
        <f t="shared" si="2"/>
        <v>178975.57499999998</v>
      </c>
      <c r="H16" s="16">
        <f t="shared" si="3"/>
        <v>168447.59999999998</v>
      </c>
      <c r="I16" s="15">
        <f t="shared" si="4"/>
        <v>157919.62499999997</v>
      </c>
      <c r="J16" s="29">
        <f t="shared" si="6"/>
        <v>147391.64999999997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38.25" customHeight="1" x14ac:dyDescent="0.25">
      <c r="A17" s="17">
        <v>10</v>
      </c>
      <c r="B17" s="19" t="s">
        <v>23</v>
      </c>
      <c r="C17" s="20">
        <f t="shared" si="5"/>
        <v>51724.069000000003</v>
      </c>
      <c r="D17" s="23">
        <v>1034481.38</v>
      </c>
      <c r="E17" s="18">
        <f t="shared" si="0"/>
        <v>982757.31099999999</v>
      </c>
      <c r="F17" s="15">
        <f t="shared" si="1"/>
        <v>931033.24199999997</v>
      </c>
      <c r="G17" s="16">
        <f t="shared" si="2"/>
        <v>879309.17299999995</v>
      </c>
      <c r="H17" s="16">
        <f t="shared" si="3"/>
        <v>827585.10399999993</v>
      </c>
      <c r="I17" s="15">
        <f t="shared" si="4"/>
        <v>775861.03499999992</v>
      </c>
      <c r="J17" s="29">
        <f t="shared" si="6"/>
        <v>724136.9659999999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ht="38.25" customHeight="1" x14ac:dyDescent="0.25">
      <c r="A18" s="17">
        <v>11</v>
      </c>
      <c r="B18" s="19" t="s">
        <v>22</v>
      </c>
      <c r="C18" s="20">
        <f t="shared" si="5"/>
        <v>22164.637499999997</v>
      </c>
      <c r="D18" s="23">
        <v>443292.75</v>
      </c>
      <c r="E18" s="18">
        <f t="shared" si="0"/>
        <v>421128.11249999999</v>
      </c>
      <c r="F18" s="15">
        <f t="shared" si="1"/>
        <v>398963.47499999998</v>
      </c>
      <c r="G18" s="16">
        <f t="shared" si="2"/>
        <v>376798.83749999997</v>
      </c>
      <c r="H18" s="16">
        <f t="shared" si="3"/>
        <v>354634.19999999995</v>
      </c>
      <c r="I18" s="15">
        <f t="shared" si="4"/>
        <v>332469.56249999994</v>
      </c>
      <c r="J18" s="29">
        <f t="shared" si="6"/>
        <v>310304.92499999993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38.25" customHeight="1" x14ac:dyDescent="0.25">
      <c r="A19" s="17">
        <v>12</v>
      </c>
      <c r="B19" s="19" t="s">
        <v>24</v>
      </c>
      <c r="C19" s="20">
        <f t="shared" si="5"/>
        <v>1541.5315000000001</v>
      </c>
      <c r="D19" s="23">
        <v>30830.63</v>
      </c>
      <c r="E19" s="18">
        <f t="shared" si="0"/>
        <v>29289.0985</v>
      </c>
      <c r="F19" s="15">
        <f t="shared" si="1"/>
        <v>27747.566999999999</v>
      </c>
      <c r="G19" s="16">
        <f t="shared" si="2"/>
        <v>26206.035499999998</v>
      </c>
      <c r="H19" s="16">
        <f t="shared" si="3"/>
        <v>24664.503999999997</v>
      </c>
      <c r="I19" s="15">
        <f t="shared" si="4"/>
        <v>23122.972499999996</v>
      </c>
      <c r="J19" s="29">
        <f t="shared" si="6"/>
        <v>21581.440999999995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38.25" customHeight="1" x14ac:dyDescent="0.25">
      <c r="A20" s="17">
        <v>13</v>
      </c>
      <c r="B20" s="19" t="s">
        <v>25</v>
      </c>
      <c r="C20" s="20">
        <f t="shared" si="5"/>
        <v>1134.5065000000002</v>
      </c>
      <c r="D20" s="23">
        <v>22690.13</v>
      </c>
      <c r="E20" s="18">
        <f t="shared" si="0"/>
        <v>21555.623500000002</v>
      </c>
      <c r="F20" s="15">
        <f t="shared" si="1"/>
        <v>20421.117000000002</v>
      </c>
      <c r="G20" s="16">
        <f t="shared" si="2"/>
        <v>19286.610500000003</v>
      </c>
      <c r="H20" s="16">
        <f t="shared" si="3"/>
        <v>18152.104000000003</v>
      </c>
      <c r="I20" s="15">
        <f t="shared" si="4"/>
        <v>17017.597500000003</v>
      </c>
      <c r="J20" s="29">
        <f t="shared" si="6"/>
        <v>15883.091000000004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38.25" customHeight="1" x14ac:dyDescent="0.25">
      <c r="A21" s="17">
        <v>14</v>
      </c>
      <c r="B21" s="19" t="s">
        <v>26</v>
      </c>
      <c r="C21" s="20">
        <f t="shared" si="5"/>
        <v>27642.769</v>
      </c>
      <c r="D21" s="23">
        <v>552855.38</v>
      </c>
      <c r="E21" s="18">
        <f t="shared" si="0"/>
        <v>525212.61100000003</v>
      </c>
      <c r="F21" s="15">
        <f t="shared" si="1"/>
        <v>497569.84200000006</v>
      </c>
      <c r="G21" s="16">
        <f t="shared" si="2"/>
        <v>469927.07300000009</v>
      </c>
      <c r="H21" s="16">
        <f t="shared" si="3"/>
        <v>442284.30400000012</v>
      </c>
      <c r="I21" s="15">
        <f t="shared" si="4"/>
        <v>414641.53500000015</v>
      </c>
      <c r="J21" s="29">
        <f t="shared" si="6"/>
        <v>386998.76600000018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38.25" customHeight="1" x14ac:dyDescent="0.25">
      <c r="A22" s="17">
        <v>15</v>
      </c>
      <c r="B22" s="19" t="s">
        <v>27</v>
      </c>
      <c r="C22" s="20">
        <f t="shared" si="5"/>
        <v>990.22499999999991</v>
      </c>
      <c r="D22" s="23">
        <v>19804.5</v>
      </c>
      <c r="E22" s="18">
        <f t="shared" si="0"/>
        <v>18814.275000000001</v>
      </c>
      <c r="F22" s="15">
        <f t="shared" si="1"/>
        <v>17824.050000000003</v>
      </c>
      <c r="G22" s="16">
        <f t="shared" si="2"/>
        <v>16833.825000000004</v>
      </c>
      <c r="H22" s="16">
        <f t="shared" si="3"/>
        <v>15843.600000000004</v>
      </c>
      <c r="I22" s="15">
        <f t="shared" si="4"/>
        <v>14853.375000000004</v>
      </c>
      <c r="J22" s="29">
        <f t="shared" si="6"/>
        <v>13863.150000000003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38.25" customHeight="1" x14ac:dyDescent="0.25">
      <c r="A23" s="17">
        <v>16</v>
      </c>
      <c r="B23" s="19" t="s">
        <v>28</v>
      </c>
      <c r="C23" s="20">
        <f t="shared" si="5"/>
        <v>28169.775000000001</v>
      </c>
      <c r="D23" s="23">
        <v>563395.5</v>
      </c>
      <c r="E23" s="18">
        <f t="shared" si="0"/>
        <v>535225.72499999998</v>
      </c>
      <c r="F23" s="15">
        <f t="shared" si="1"/>
        <v>507055.94999999995</v>
      </c>
      <c r="G23" s="16">
        <f t="shared" si="2"/>
        <v>478886.17499999993</v>
      </c>
      <c r="H23" s="16">
        <f t="shared" si="3"/>
        <v>450716.39999999991</v>
      </c>
      <c r="I23" s="15">
        <f t="shared" si="4"/>
        <v>422546.62499999988</v>
      </c>
      <c r="J23" s="29">
        <f t="shared" si="6"/>
        <v>394376.84999999986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38.25" customHeight="1" x14ac:dyDescent="0.25">
      <c r="A24" s="17">
        <v>17</v>
      </c>
      <c r="B24" s="19" t="s">
        <v>29</v>
      </c>
      <c r="C24" s="20">
        <f t="shared" si="5"/>
        <v>17858.981500000002</v>
      </c>
      <c r="D24" s="27">
        <v>357179.63</v>
      </c>
      <c r="E24" s="18">
        <f t="shared" si="0"/>
        <v>339320.64850000001</v>
      </c>
      <c r="F24" s="15">
        <f t="shared" si="1"/>
        <v>321461.66700000002</v>
      </c>
      <c r="G24" s="16">
        <f t="shared" si="2"/>
        <v>303602.68550000002</v>
      </c>
      <c r="H24" s="16">
        <f t="shared" si="3"/>
        <v>285743.70400000003</v>
      </c>
      <c r="I24" s="15">
        <f t="shared" si="4"/>
        <v>267884.72250000003</v>
      </c>
      <c r="J24" s="29">
        <f t="shared" si="6"/>
        <v>250025.74100000004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38.25" customHeight="1" x14ac:dyDescent="0.25">
      <c r="A25" s="17">
        <v>18</v>
      </c>
      <c r="B25" s="19" t="s">
        <v>30</v>
      </c>
      <c r="C25" s="20">
        <f t="shared" si="5"/>
        <v>16264.294</v>
      </c>
      <c r="D25" s="23">
        <v>325285.88</v>
      </c>
      <c r="E25" s="18">
        <f t="shared" si="0"/>
        <v>309021.58600000001</v>
      </c>
      <c r="F25" s="15">
        <f t="shared" si="1"/>
        <v>292757.29200000002</v>
      </c>
      <c r="G25" s="16">
        <f t="shared" si="2"/>
        <v>276492.99800000002</v>
      </c>
      <c r="H25" s="16">
        <f t="shared" si="3"/>
        <v>260228.70400000003</v>
      </c>
      <c r="I25" s="15">
        <f t="shared" si="4"/>
        <v>243964.41000000003</v>
      </c>
      <c r="J25" s="29">
        <f t="shared" si="6"/>
        <v>227700.11600000004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38.25" customHeight="1" x14ac:dyDescent="0.25">
      <c r="A26" s="17">
        <v>19</v>
      </c>
      <c r="B26" s="19" t="s">
        <v>35</v>
      </c>
      <c r="C26" s="20">
        <f t="shared" si="5"/>
        <v>188.32499999999999</v>
      </c>
      <c r="D26" s="23">
        <v>3766.5</v>
      </c>
      <c r="E26" s="21">
        <f t="shared" si="0"/>
        <v>3578.1750000000002</v>
      </c>
      <c r="F26" s="16">
        <f t="shared" si="1"/>
        <v>3389.8500000000004</v>
      </c>
      <c r="G26" s="16">
        <f t="shared" si="2"/>
        <v>3201.5250000000005</v>
      </c>
      <c r="H26" s="16">
        <f t="shared" si="3"/>
        <v>3013.2000000000007</v>
      </c>
      <c r="I26" s="16">
        <f t="shared" si="4"/>
        <v>2824.8750000000009</v>
      </c>
      <c r="J26" s="29">
        <f t="shared" si="6"/>
        <v>2636.5500000000011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45.75" customHeight="1" x14ac:dyDescent="0.25">
      <c r="A27" s="17">
        <v>20</v>
      </c>
      <c r="B27" s="19" t="s">
        <v>32</v>
      </c>
      <c r="C27" s="20">
        <f t="shared" si="5"/>
        <v>5113.6315000000004</v>
      </c>
      <c r="D27" s="23">
        <v>102272.63</v>
      </c>
      <c r="E27" s="18">
        <f t="shared" si="0"/>
        <v>97158.998500000002</v>
      </c>
      <c r="F27" s="15">
        <f t="shared" si="1"/>
        <v>92045.366999999998</v>
      </c>
      <c r="G27" s="16">
        <f t="shared" si="2"/>
        <v>86931.735499999995</v>
      </c>
      <c r="H27" s="16">
        <f t="shared" si="3"/>
        <v>81818.103999999992</v>
      </c>
      <c r="I27" s="15">
        <f t="shared" si="4"/>
        <v>76704.472499999989</v>
      </c>
      <c r="J27" s="29">
        <f t="shared" si="6"/>
        <v>71590.840999999986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38.25" customHeight="1" x14ac:dyDescent="0.25">
      <c r="A28" s="17">
        <v>21</v>
      </c>
      <c r="B28" s="19" t="s">
        <v>33</v>
      </c>
      <c r="C28" s="20">
        <f t="shared" si="5"/>
        <v>7813.969000000001</v>
      </c>
      <c r="D28" s="23">
        <v>156279.38</v>
      </c>
      <c r="E28" s="18">
        <f t="shared" si="0"/>
        <v>148465.41099999999</v>
      </c>
      <c r="F28" s="15">
        <f t="shared" si="1"/>
        <v>140651.44199999998</v>
      </c>
      <c r="G28" s="16">
        <f t="shared" si="2"/>
        <v>132837.47299999997</v>
      </c>
      <c r="H28" s="16">
        <f t="shared" si="3"/>
        <v>125023.50399999997</v>
      </c>
      <c r="I28" s="15">
        <f t="shared" si="4"/>
        <v>117209.53499999997</v>
      </c>
      <c r="J28" s="29">
        <f t="shared" si="6"/>
        <v>109395.56599999998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38.25" customHeight="1" x14ac:dyDescent="0.25">
      <c r="A29" s="17">
        <v>22</v>
      </c>
      <c r="B29" s="19" t="s">
        <v>34</v>
      </c>
      <c r="C29" s="20">
        <f t="shared" si="5"/>
        <v>3529.5749999999998</v>
      </c>
      <c r="D29" s="23">
        <v>70591.5</v>
      </c>
      <c r="E29" s="18">
        <f t="shared" si="0"/>
        <v>67061.925000000003</v>
      </c>
      <c r="F29" s="15">
        <f t="shared" si="1"/>
        <v>63532.350000000006</v>
      </c>
      <c r="G29" s="16">
        <f t="shared" si="2"/>
        <v>60002.775000000009</v>
      </c>
      <c r="H29" s="16">
        <f t="shared" si="3"/>
        <v>56473.200000000012</v>
      </c>
      <c r="I29" s="15">
        <f t="shared" si="4"/>
        <v>52943.625000000015</v>
      </c>
      <c r="J29" s="29">
        <f t="shared" si="6"/>
        <v>49414.050000000017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38.25" customHeight="1" x14ac:dyDescent="0.25">
      <c r="A30" s="17">
        <v>23</v>
      </c>
      <c r="B30" s="19" t="s">
        <v>31</v>
      </c>
      <c r="C30" s="20">
        <f t="shared" si="5"/>
        <v>39650.006500000003</v>
      </c>
      <c r="D30" s="23">
        <v>793000.13</v>
      </c>
      <c r="E30" s="21">
        <f t="shared" si="0"/>
        <v>753350.12349999999</v>
      </c>
      <c r="F30" s="16">
        <f t="shared" si="1"/>
        <v>713700.11699999997</v>
      </c>
      <c r="G30" s="16">
        <f t="shared" si="2"/>
        <v>674050.11049999995</v>
      </c>
      <c r="H30" s="16">
        <f t="shared" si="3"/>
        <v>634400.10399999993</v>
      </c>
      <c r="I30" s="16">
        <f t="shared" si="4"/>
        <v>594750.09749999992</v>
      </c>
      <c r="J30" s="29">
        <f t="shared" si="6"/>
        <v>555100.0909999999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38.25" customHeight="1" x14ac:dyDescent="0.25">
      <c r="A31" s="17">
        <v>24</v>
      </c>
      <c r="B31" s="19" t="s">
        <v>36</v>
      </c>
      <c r="C31" s="20">
        <f t="shared" si="5"/>
        <v>80074.575000000012</v>
      </c>
      <c r="D31" s="23">
        <v>1601491.5</v>
      </c>
      <c r="E31" s="18">
        <f t="shared" si="0"/>
        <v>1521416.925</v>
      </c>
      <c r="F31" s="15">
        <f t="shared" si="1"/>
        <v>1441342.35</v>
      </c>
      <c r="G31" s="16">
        <f t="shared" si="2"/>
        <v>1361267.7750000001</v>
      </c>
      <c r="H31" s="16">
        <f t="shared" si="3"/>
        <v>1281193.2000000002</v>
      </c>
      <c r="I31" s="15">
        <f t="shared" si="4"/>
        <v>1201118.6250000002</v>
      </c>
      <c r="J31" s="29">
        <f t="shared" si="6"/>
        <v>1121044.0500000003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38.25" customHeight="1" x14ac:dyDescent="0.25">
      <c r="A32" s="17">
        <v>25</v>
      </c>
      <c r="B32" s="19" t="s">
        <v>37</v>
      </c>
      <c r="C32" s="20">
        <f t="shared" si="5"/>
        <v>47684.193999999996</v>
      </c>
      <c r="D32" s="23">
        <v>953683.88</v>
      </c>
      <c r="E32" s="18">
        <f t="shared" si="0"/>
        <v>905999.68599999999</v>
      </c>
      <c r="F32" s="15">
        <f t="shared" si="1"/>
        <v>858315.49199999997</v>
      </c>
      <c r="G32" s="16">
        <f t="shared" si="2"/>
        <v>810631.29799999995</v>
      </c>
      <c r="H32" s="16">
        <f t="shared" si="3"/>
        <v>762947.10399999993</v>
      </c>
      <c r="I32" s="15">
        <f t="shared" si="4"/>
        <v>715262.90999999992</v>
      </c>
      <c r="J32" s="29">
        <f t="shared" si="6"/>
        <v>667578.7159999999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38.25" customHeight="1" x14ac:dyDescent="0.25">
      <c r="A33" s="17">
        <v>26</v>
      </c>
      <c r="B33" s="19" t="s">
        <v>39</v>
      </c>
      <c r="C33" s="20">
        <f t="shared" si="5"/>
        <v>564.97500000000002</v>
      </c>
      <c r="D33" s="23">
        <v>11299.5</v>
      </c>
      <c r="E33" s="18">
        <f t="shared" si="0"/>
        <v>10734.525</v>
      </c>
      <c r="F33" s="15">
        <f t="shared" si="1"/>
        <v>10169.549999999999</v>
      </c>
      <c r="G33" s="16">
        <f t="shared" si="2"/>
        <v>9604.5749999999989</v>
      </c>
      <c r="H33" s="16">
        <f t="shared" si="3"/>
        <v>9039.5999999999985</v>
      </c>
      <c r="I33" s="15">
        <f t="shared" si="4"/>
        <v>8474.6249999999982</v>
      </c>
      <c r="J33" s="29">
        <f t="shared" si="6"/>
        <v>7909.6499999999978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38.25" customHeight="1" x14ac:dyDescent="0.25">
      <c r="A34" s="17">
        <v>27</v>
      </c>
      <c r="B34" s="19" t="s">
        <v>38</v>
      </c>
      <c r="C34" s="20">
        <f t="shared" si="5"/>
        <v>2802.0939999999996</v>
      </c>
      <c r="D34" s="23">
        <v>56041.88</v>
      </c>
      <c r="E34" s="18">
        <f t="shared" si="0"/>
        <v>53239.786</v>
      </c>
      <c r="F34" s="15">
        <f t="shared" si="1"/>
        <v>50437.692000000003</v>
      </c>
      <c r="G34" s="16">
        <f t="shared" si="2"/>
        <v>47635.598000000005</v>
      </c>
      <c r="H34" s="16">
        <f t="shared" si="3"/>
        <v>44833.504000000008</v>
      </c>
      <c r="I34" s="15">
        <f t="shared" si="4"/>
        <v>42031.410000000011</v>
      </c>
      <c r="J34" s="29">
        <f t="shared" si="6"/>
        <v>39229.316000000013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38.25" customHeight="1" x14ac:dyDescent="0.25">
      <c r="A35" s="17">
        <v>28</v>
      </c>
      <c r="B35" s="19" t="s">
        <v>40</v>
      </c>
      <c r="C35" s="20">
        <f t="shared" si="5"/>
        <v>82384.593999999997</v>
      </c>
      <c r="D35" s="23">
        <v>1647691.88</v>
      </c>
      <c r="E35" s="18">
        <f t="shared" si="0"/>
        <v>1565307.2859999998</v>
      </c>
      <c r="F35" s="15">
        <f t="shared" si="1"/>
        <v>1482922.6919999998</v>
      </c>
      <c r="G35" s="16">
        <f t="shared" si="2"/>
        <v>1400538.0979999998</v>
      </c>
      <c r="H35" s="16">
        <f t="shared" si="3"/>
        <v>1318153.5039999997</v>
      </c>
      <c r="I35" s="15">
        <f t="shared" si="4"/>
        <v>1235768.9099999997</v>
      </c>
      <c r="J35" s="29">
        <f t="shared" si="6"/>
        <v>1153384.3159999996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38.25" customHeight="1" x14ac:dyDescent="0.25">
      <c r="A36" s="17">
        <v>29</v>
      </c>
      <c r="B36" s="19" t="s">
        <v>41</v>
      </c>
      <c r="C36" s="20">
        <f t="shared" si="5"/>
        <v>1029.7125000000001</v>
      </c>
      <c r="D36" s="23">
        <v>20594.25</v>
      </c>
      <c r="E36" s="18">
        <f t="shared" si="0"/>
        <v>19564.537499999999</v>
      </c>
      <c r="F36" s="15">
        <f t="shared" si="1"/>
        <v>18534.824999999997</v>
      </c>
      <c r="G36" s="16">
        <f t="shared" si="2"/>
        <v>17505.112499999996</v>
      </c>
      <c r="H36" s="16">
        <f t="shared" si="3"/>
        <v>16475.399999999994</v>
      </c>
      <c r="I36" s="15">
        <f t="shared" si="4"/>
        <v>15445.687499999995</v>
      </c>
      <c r="J36" s="29">
        <f t="shared" si="6"/>
        <v>14415.974999999995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38.25" customHeight="1" x14ac:dyDescent="0.25">
      <c r="A37" s="17">
        <v>30</v>
      </c>
      <c r="B37" s="19" t="s">
        <v>42</v>
      </c>
      <c r="C37" s="20">
        <f t="shared" si="5"/>
        <v>249.07499999999999</v>
      </c>
      <c r="D37" s="23">
        <v>4981.5</v>
      </c>
      <c r="E37" s="18">
        <f t="shared" si="0"/>
        <v>4732.4250000000002</v>
      </c>
      <c r="F37" s="15">
        <f t="shared" si="1"/>
        <v>4483.3500000000004</v>
      </c>
      <c r="G37" s="16">
        <f t="shared" si="2"/>
        <v>4234.2750000000005</v>
      </c>
      <c r="H37" s="16">
        <f t="shared" si="3"/>
        <v>3985.2000000000007</v>
      </c>
      <c r="I37" s="15">
        <f t="shared" si="4"/>
        <v>3736.1250000000009</v>
      </c>
      <c r="J37" s="29">
        <f t="shared" si="6"/>
        <v>3487.0500000000011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38.25" customHeight="1" x14ac:dyDescent="0.25">
      <c r="A38" s="17">
        <v>31</v>
      </c>
      <c r="B38" s="19" t="s">
        <v>43</v>
      </c>
      <c r="C38" s="20">
        <f t="shared" si="5"/>
        <v>224.77499999999998</v>
      </c>
      <c r="D38" s="23">
        <v>4495.5</v>
      </c>
      <c r="E38" s="18">
        <f t="shared" si="0"/>
        <v>4270.7250000000004</v>
      </c>
      <c r="F38" s="15">
        <f t="shared" si="1"/>
        <v>4045.9500000000003</v>
      </c>
      <c r="G38" s="16">
        <f t="shared" si="2"/>
        <v>3821.1750000000002</v>
      </c>
      <c r="H38" s="16">
        <f t="shared" si="3"/>
        <v>3596.4</v>
      </c>
      <c r="I38" s="15">
        <f t="shared" si="4"/>
        <v>3371.625</v>
      </c>
      <c r="J38" s="29">
        <f t="shared" si="6"/>
        <v>3146.85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38.25" customHeight="1" x14ac:dyDescent="0.25">
      <c r="A39" s="17">
        <v>32</v>
      </c>
      <c r="B39" s="19" t="s">
        <v>44</v>
      </c>
      <c r="C39" s="20">
        <f t="shared" si="5"/>
        <v>3538.6875</v>
      </c>
      <c r="D39" s="23">
        <v>70773.75</v>
      </c>
      <c r="E39" s="18">
        <f t="shared" si="0"/>
        <v>67235.0625</v>
      </c>
      <c r="F39" s="15">
        <f t="shared" si="1"/>
        <v>63696.375</v>
      </c>
      <c r="G39" s="16">
        <f t="shared" si="2"/>
        <v>60157.6875</v>
      </c>
      <c r="H39" s="16">
        <f t="shared" si="3"/>
        <v>56619</v>
      </c>
      <c r="I39" s="15">
        <f t="shared" si="4"/>
        <v>53080.3125</v>
      </c>
      <c r="J39" s="29">
        <f t="shared" si="6"/>
        <v>49541.625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ht="38.25" customHeight="1" x14ac:dyDescent="0.25">
      <c r="A40" s="17">
        <v>33</v>
      </c>
      <c r="B40" s="19" t="s">
        <v>45</v>
      </c>
      <c r="C40" s="20">
        <f t="shared" si="5"/>
        <v>36958.781499999997</v>
      </c>
      <c r="D40" s="23">
        <v>739175.63</v>
      </c>
      <c r="E40" s="18">
        <f t="shared" si="0"/>
        <v>702216.84849999996</v>
      </c>
      <c r="F40" s="15">
        <f t="shared" si="1"/>
        <v>665258.06699999992</v>
      </c>
      <c r="G40" s="16">
        <f t="shared" si="2"/>
        <v>628299.28549999988</v>
      </c>
      <c r="H40" s="16">
        <f t="shared" si="3"/>
        <v>591340.50399999984</v>
      </c>
      <c r="I40" s="15">
        <f t="shared" si="4"/>
        <v>554381.7224999998</v>
      </c>
      <c r="J40" s="29">
        <f t="shared" si="6"/>
        <v>517422.94099999982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38.25" customHeight="1" x14ac:dyDescent="0.25">
      <c r="A41" s="17">
        <v>34</v>
      </c>
      <c r="B41" s="19" t="s">
        <v>46</v>
      </c>
      <c r="C41" s="20">
        <f t="shared" si="5"/>
        <v>2616.8065000000001</v>
      </c>
      <c r="D41" s="23">
        <v>52336.13</v>
      </c>
      <c r="E41" s="18">
        <f t="shared" si="0"/>
        <v>49719.323499999999</v>
      </c>
      <c r="F41" s="15">
        <f t="shared" si="1"/>
        <v>47102.517</v>
      </c>
      <c r="G41" s="16">
        <f t="shared" si="2"/>
        <v>44485.710500000001</v>
      </c>
      <c r="H41" s="16">
        <f t="shared" si="3"/>
        <v>41868.904000000002</v>
      </c>
      <c r="I41" s="15">
        <f t="shared" si="4"/>
        <v>39252.097500000003</v>
      </c>
      <c r="J41" s="29">
        <f t="shared" si="6"/>
        <v>36635.291000000005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ht="38.25" customHeight="1" x14ac:dyDescent="0.25">
      <c r="A42" s="17">
        <v>35</v>
      </c>
      <c r="B42" s="19" t="s">
        <v>47</v>
      </c>
      <c r="C42" s="20">
        <f t="shared" si="5"/>
        <v>7409.9814999999999</v>
      </c>
      <c r="D42" s="23">
        <v>148199.63</v>
      </c>
      <c r="E42" s="18">
        <f t="shared" si="0"/>
        <v>140789.64850000001</v>
      </c>
      <c r="F42" s="15">
        <f t="shared" si="1"/>
        <v>133379.66700000002</v>
      </c>
      <c r="G42" s="16">
        <f t="shared" si="2"/>
        <v>125969.68550000002</v>
      </c>
      <c r="H42" s="16">
        <f t="shared" si="3"/>
        <v>118559.70400000003</v>
      </c>
      <c r="I42" s="15">
        <f t="shared" si="4"/>
        <v>111149.72250000003</v>
      </c>
      <c r="J42" s="29">
        <f t="shared" si="6"/>
        <v>103739.74100000004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ht="38.25" customHeight="1" x14ac:dyDescent="0.25">
      <c r="A43" s="17">
        <v>36</v>
      </c>
      <c r="B43" s="19" t="s">
        <v>48</v>
      </c>
      <c r="C43" s="20">
        <f t="shared" si="5"/>
        <v>291.60000000000002</v>
      </c>
      <c r="D43" s="23">
        <v>5832</v>
      </c>
      <c r="E43" s="18">
        <f t="shared" si="0"/>
        <v>5540.4</v>
      </c>
      <c r="F43" s="15">
        <f t="shared" si="1"/>
        <v>5248.7999999999993</v>
      </c>
      <c r="G43" s="16">
        <f t="shared" si="2"/>
        <v>4957.1999999999989</v>
      </c>
      <c r="H43" s="16">
        <f t="shared" si="3"/>
        <v>4665.5999999999985</v>
      </c>
      <c r="I43" s="15">
        <f t="shared" si="4"/>
        <v>4373.9999999999982</v>
      </c>
      <c r="J43" s="29">
        <f t="shared" si="6"/>
        <v>4082.3999999999983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ht="38.25" customHeight="1" x14ac:dyDescent="0.25">
      <c r="A44" s="17">
        <v>37</v>
      </c>
      <c r="B44" s="19" t="s">
        <v>49</v>
      </c>
      <c r="C44" s="20">
        <f t="shared" si="5"/>
        <v>25186.95</v>
      </c>
      <c r="D44" s="23">
        <v>503739</v>
      </c>
      <c r="E44" s="18">
        <f t="shared" si="0"/>
        <v>478552.05</v>
      </c>
      <c r="F44" s="15">
        <f t="shared" si="1"/>
        <v>453365.1</v>
      </c>
      <c r="G44" s="16">
        <f t="shared" si="2"/>
        <v>428178.14999999997</v>
      </c>
      <c r="H44" s="16">
        <f t="shared" si="3"/>
        <v>402991.19999999995</v>
      </c>
      <c r="I44" s="15">
        <f t="shared" si="4"/>
        <v>377804.24999999994</v>
      </c>
      <c r="J44" s="29">
        <f t="shared" si="6"/>
        <v>352617.29999999993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ht="38.25" customHeight="1" x14ac:dyDescent="0.25">
      <c r="A45" s="17">
        <v>38</v>
      </c>
      <c r="B45" s="19" t="s">
        <v>50</v>
      </c>
      <c r="C45" s="20">
        <f t="shared" si="5"/>
        <v>27065.644</v>
      </c>
      <c r="D45" s="23">
        <v>541312.88</v>
      </c>
      <c r="E45" s="18">
        <f t="shared" si="0"/>
        <v>514247.23600000003</v>
      </c>
      <c r="F45" s="15">
        <f t="shared" si="1"/>
        <v>487181.59200000006</v>
      </c>
      <c r="G45" s="16">
        <f t="shared" si="2"/>
        <v>460115.94800000009</v>
      </c>
      <c r="H45" s="16">
        <f t="shared" si="3"/>
        <v>433050.30400000012</v>
      </c>
      <c r="I45" s="15">
        <f t="shared" si="4"/>
        <v>405984.66000000015</v>
      </c>
      <c r="J45" s="29">
        <f t="shared" si="6"/>
        <v>378919.01600000018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38.25" customHeight="1" x14ac:dyDescent="0.25">
      <c r="A46" s="17">
        <v>39</v>
      </c>
      <c r="B46" s="19" t="s">
        <v>51</v>
      </c>
      <c r="C46" s="20">
        <f t="shared" si="5"/>
        <v>109717.53750000001</v>
      </c>
      <c r="D46" s="23">
        <v>2194350.75</v>
      </c>
      <c r="E46" s="18">
        <f t="shared" si="0"/>
        <v>2084633.2124999999</v>
      </c>
      <c r="F46" s="15">
        <f t="shared" si="1"/>
        <v>1974915.6749999998</v>
      </c>
      <c r="G46" s="16">
        <f t="shared" si="2"/>
        <v>1865198.1374999997</v>
      </c>
      <c r="H46" s="16">
        <f t="shared" si="3"/>
        <v>1755480.5999999996</v>
      </c>
      <c r="I46" s="15">
        <f t="shared" si="4"/>
        <v>1645763.0624999995</v>
      </c>
      <c r="J46" s="29">
        <f t="shared" si="6"/>
        <v>1536045.5249999994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ht="38.25" customHeight="1" x14ac:dyDescent="0.25">
      <c r="A47" s="17">
        <v>40</v>
      </c>
      <c r="B47" s="19" t="s">
        <v>52</v>
      </c>
      <c r="C47" s="20">
        <f t="shared" si="5"/>
        <v>8193.656500000001</v>
      </c>
      <c r="D47" s="23">
        <v>163873.13</v>
      </c>
      <c r="E47" s="18">
        <f t="shared" si="0"/>
        <v>155679.47349999999</v>
      </c>
      <c r="F47" s="15">
        <f t="shared" si="1"/>
        <v>147485.81699999998</v>
      </c>
      <c r="G47" s="16">
        <f t="shared" si="2"/>
        <v>139292.16049999997</v>
      </c>
      <c r="H47" s="16">
        <f t="shared" si="3"/>
        <v>131098.50399999996</v>
      </c>
      <c r="I47" s="15">
        <f t="shared" si="4"/>
        <v>122904.84749999996</v>
      </c>
      <c r="J47" s="29">
        <f t="shared" si="6"/>
        <v>114711.19099999996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ht="38.25" customHeight="1" x14ac:dyDescent="0.25">
      <c r="A48" s="17">
        <v>41</v>
      </c>
      <c r="B48" s="19" t="s">
        <v>53</v>
      </c>
      <c r="C48" s="20">
        <f t="shared" si="5"/>
        <v>1301.569</v>
      </c>
      <c r="D48" s="23">
        <v>26031.38</v>
      </c>
      <c r="E48" s="18">
        <f t="shared" si="0"/>
        <v>24729.811000000002</v>
      </c>
      <c r="F48" s="15">
        <f t="shared" si="1"/>
        <v>23428.242000000002</v>
      </c>
      <c r="G48" s="16">
        <f t="shared" si="2"/>
        <v>22126.673000000003</v>
      </c>
      <c r="H48" s="16">
        <f t="shared" si="3"/>
        <v>20825.104000000003</v>
      </c>
      <c r="I48" s="15">
        <f>H48-C48</f>
        <v>19523.535000000003</v>
      </c>
      <c r="J48" s="29">
        <f>I48-C48</f>
        <v>18221.966000000004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ht="38.25" customHeight="1" x14ac:dyDescent="0.25">
      <c r="A49" s="30" t="s">
        <v>9</v>
      </c>
      <c r="B49" s="31"/>
      <c r="C49" s="32"/>
      <c r="D49" s="28">
        <f>SUM(D8:D48)</f>
        <v>15952858.980000004</v>
      </c>
      <c r="E49" s="25">
        <f>SUM(E8:E48)</f>
        <v>15155216.031000001</v>
      </c>
      <c r="F49" s="25">
        <f>SUM(F8:F48)</f>
        <v>14357573.081999999</v>
      </c>
      <c r="G49" s="25">
        <f>SUM(G8:G48)</f>
        <v>13559930.133000001</v>
      </c>
      <c r="H49" s="25">
        <f t="shared" ref="H49:I49" si="7">SUM(H8:H48)</f>
        <v>12762287.183999998</v>
      </c>
      <c r="I49" s="25">
        <f t="shared" si="7"/>
        <v>11964644.235000001</v>
      </c>
      <c r="J49" s="25">
        <f>SUM(J8:J48)</f>
        <v>11167001.286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ht="24.75" customHeight="1" x14ac:dyDescent="0.25">
      <c r="A50" s="24"/>
      <c r="B50" s="24"/>
      <c r="C50" s="24"/>
      <c r="D50" s="23"/>
      <c r="E50" s="18"/>
      <c r="F50" s="15"/>
      <c r="G50" s="16"/>
      <c r="H50" s="16"/>
      <c r="I50" s="15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ht="48.75" customHeight="1" x14ac:dyDescent="0.25">
      <c r="A51" s="12" t="s">
        <v>4</v>
      </c>
      <c r="B51" s="13" t="s">
        <v>3</v>
      </c>
      <c r="C51" s="33" t="s">
        <v>55</v>
      </c>
      <c r="D51" s="12" t="s">
        <v>57</v>
      </c>
      <c r="E51" s="12" t="s">
        <v>58</v>
      </c>
      <c r="F51" s="12" t="s">
        <v>59</v>
      </c>
      <c r="G51" s="12" t="s">
        <v>60</v>
      </c>
      <c r="H51" s="12" t="s">
        <v>61</v>
      </c>
      <c r="I51" s="12" t="s">
        <v>62</v>
      </c>
      <c r="J51" s="12" t="s">
        <v>63</v>
      </c>
      <c r="K51" s="12" t="s">
        <v>64</v>
      </c>
      <c r="L51" s="12" t="s">
        <v>65</v>
      </c>
      <c r="M51" s="12" t="s">
        <v>66</v>
      </c>
      <c r="N51" s="4"/>
      <c r="O51" s="4"/>
      <c r="P51" s="4"/>
      <c r="Q51" s="4"/>
      <c r="R51" s="4"/>
      <c r="S51" s="4"/>
      <c r="T51" s="4"/>
      <c r="U51" s="4"/>
    </row>
    <row r="52" spans="1:21" ht="20.25" customHeight="1" x14ac:dyDescent="0.25">
      <c r="A52" s="12"/>
      <c r="B52" s="13"/>
      <c r="C52" s="34"/>
      <c r="D52" s="14">
        <v>100</v>
      </c>
      <c r="E52" s="12">
        <v>93</v>
      </c>
      <c r="F52" s="14">
        <v>86</v>
      </c>
      <c r="G52" s="14">
        <v>79</v>
      </c>
      <c r="H52" s="12">
        <v>72</v>
      </c>
      <c r="I52" s="14">
        <v>65</v>
      </c>
      <c r="J52" s="14">
        <v>58</v>
      </c>
      <c r="K52" s="12">
        <v>51</v>
      </c>
      <c r="L52" s="14">
        <v>44</v>
      </c>
      <c r="M52" s="14">
        <v>37</v>
      </c>
      <c r="N52" s="4"/>
      <c r="O52" s="4"/>
      <c r="P52" s="4"/>
      <c r="Q52" s="4"/>
      <c r="R52" s="4"/>
      <c r="S52" s="4"/>
      <c r="T52" s="4"/>
      <c r="U52" s="4"/>
    </row>
    <row r="53" spans="1:21" ht="48" customHeight="1" x14ac:dyDescent="0.25">
      <c r="A53" s="17">
        <v>42</v>
      </c>
      <c r="B53" s="19" t="s">
        <v>54</v>
      </c>
      <c r="C53" s="20">
        <f>D53/100*7</f>
        <v>63403.690699999992</v>
      </c>
      <c r="D53" s="27">
        <v>905767.01</v>
      </c>
      <c r="E53" s="15">
        <f>D53-C53</f>
        <v>842363.31929999997</v>
      </c>
      <c r="F53" s="15">
        <f>E53-C53</f>
        <v>778959.62859999994</v>
      </c>
      <c r="G53" s="16">
        <f>F53-C53</f>
        <v>715555.9378999999</v>
      </c>
      <c r="H53" s="16">
        <f>G53-C53</f>
        <v>652152.24719999987</v>
      </c>
      <c r="I53" s="15">
        <f>H53-C53</f>
        <v>588748.55649999983</v>
      </c>
      <c r="J53" s="27">
        <f>I53-C53</f>
        <v>525344.8657999998</v>
      </c>
      <c r="K53" s="15">
        <f>J53-C53</f>
        <v>461941.17509999982</v>
      </c>
      <c r="L53" s="15">
        <f>K53-C53</f>
        <v>398537.48439999984</v>
      </c>
      <c r="M53" s="29">
        <f>L53-C53</f>
        <v>335133.79369999986</v>
      </c>
      <c r="N53" s="4"/>
      <c r="O53" s="4"/>
      <c r="P53" s="4"/>
      <c r="Q53" s="4"/>
      <c r="R53" s="4"/>
      <c r="S53" s="4"/>
      <c r="T53" s="4"/>
      <c r="U53" s="4"/>
    </row>
    <row r="55" spans="1:21" x14ac:dyDescent="0.25">
      <c r="D55" s="26">
        <f>D49+D53</f>
        <v>16858625.990000006</v>
      </c>
      <c r="I55" s="26"/>
    </row>
    <row r="56" spans="1:21" x14ac:dyDescent="0.25">
      <c r="C56" s="1"/>
      <c r="D56" s="1"/>
      <c r="E56" s="1"/>
    </row>
    <row r="57" spans="1:21" x14ac:dyDescent="0.25">
      <c r="C57" s="1"/>
      <c r="D57" s="1"/>
      <c r="E57" s="1"/>
    </row>
    <row r="58" spans="1:21" x14ac:dyDescent="0.25">
      <c r="C58" s="1"/>
      <c r="D58" s="1"/>
      <c r="E58" s="1"/>
    </row>
    <row r="60" spans="1:21" x14ac:dyDescent="0.25">
      <c r="E60" s="1"/>
    </row>
  </sheetData>
  <mergeCells count="10">
    <mergeCell ref="A49:C49"/>
    <mergeCell ref="C51:C52"/>
    <mergeCell ref="C6:C7"/>
    <mergeCell ref="H1:I1"/>
    <mergeCell ref="H2:I2"/>
    <mergeCell ref="H3:I3"/>
    <mergeCell ref="H4:I4"/>
    <mergeCell ref="C1:F1"/>
    <mergeCell ref="C2:F2"/>
    <mergeCell ref="C3:F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Залог Россельхозбанк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2020-01-20T09:44:53Z</dcterms:modified>
</cp:coreProperties>
</file>